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<sst xmlns="http://schemas.openxmlformats.org/spreadsheetml/2006/main" count="3252" uniqueCount="657">
  <si>
    <t xml:space="preserve">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</si>
  <si>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</si>
  <si>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</si>
  <si>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</si>
  <si>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</si>
  <si>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92011105075100000120</t>
  </si>
  <si>
    <r>
      <t xml:space="preserve">     Доходы от сдачи в аренду имущества,составляющего казну поселений(за исключением земельных участков)в </t>
    </r>
    <r>
      <rPr>
        <b/>
        <sz val="10"/>
        <rFont val="Times New Roman"/>
        <family val="1"/>
      </rPr>
      <t>т.ч.</t>
    </r>
  </si>
  <si>
    <t>92011105075100003120</t>
  </si>
  <si>
    <t xml:space="preserve">     Доходы от сдачи в аренду имущества,составляющего казну поселений(за исключением земельных участков) (аренда нежилого фонда)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</si>
  <si>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</si>
  <si>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</si>
  <si>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</si>
  <si>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rPr>
        <sz val="10"/>
        <rFont val="Times New Roman"/>
        <family val="1"/>
      </rPr>
      <t xml:space="preserve">    Прочие доходы от оказания платных услуг (работ) получателями средств бюджетов поселений,</t>
    </r>
    <r>
      <rPr>
        <b/>
        <sz val="10"/>
        <rFont val="Times New Roman"/>
        <family val="1"/>
      </rPr>
      <t xml:space="preserve"> в т.ч.:</t>
    </r>
  </si>
  <si>
    <t>92011301995100004130</t>
  </si>
  <si>
    <t xml:space="preserve">    Прочие доходы от оказания платных услуг (работ) получателями средств бюджетов поселений</t>
  </si>
  <si>
    <t>00011400000000000000</t>
  </si>
  <si>
    <t xml:space="preserve">    ДОХОДЫ ОТ ПРОДАЖИ МАТЕРИАЛЬНЫХ И НЕМАТЕРИАЛЬНЫХ АКТИВОВ</t>
  </si>
  <si>
    <t>90111406013100000430</t>
  </si>
  <si>
    <t xml:space="preserve">  Доходы от продажи земельных участков, государственная собственность на которые не разграничена и которые рсположены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</si>
  <si>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</si>
  <si>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</si>
  <si>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</si>
  <si>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</si>
  <si>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00020201000000000151</t>
  </si>
  <si>
    <r>
      <t xml:space="preserve">    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</si>
  <si>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90120201001100000151</t>
  </si>
  <si>
    <t xml:space="preserve">    Дотации бюджетам поселений на выравнивание бюджетной обеспеченности</t>
  </si>
  <si>
    <t>00020203000000000151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</si>
  <si>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</si>
  <si>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92020203015100000151</t>
  </si>
  <si>
    <t xml:space="preserve">    Субвенции бюджетам поселений на осуществление первичного воинского учета на территориях, где отсутствую военные комиссариаты</t>
  </si>
  <si>
    <t>92020203024100000151</t>
  </si>
  <si>
    <r>
      <t xml:space="preserve">    Субвенции бюджетам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</si>
  <si>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</si>
  <si>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</si>
  <si>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</si>
  <si>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92020204999100000151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</si>
  <si>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т.ч.</t>
    </r>
    <r>
      <rPr>
        <sz val="10"/>
        <rFont val="Times New Roman"/>
        <family val="1"/>
      </rPr>
      <t>:</t>
    </r>
  </si>
  <si>
    <t xml:space="preserve">     Прочие межбюджетные трансферты на выравнивание бюджетной обеспеченности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</si>
  <si>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</si>
  <si>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Прочие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1. "Развитие культуры и искусства"</t>
  </si>
  <si>
    <t xml:space="preserve">     Прочие межбюджетные трансферты на капитальные вложения и прочие нужды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</si>
  <si>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Прочие межбюджетные трансферты на прочие нужды по подпрограмме 4. "Развитие транспортного комплекса в муниципальном образовании Камышловский муниципальный район"</t>
  </si>
  <si>
    <t>ИТОГО ДОХОДОВ</t>
  </si>
  <si>
    <t xml:space="preserve">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</si>
  <si>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к Решению Думы муниципального образования</t>
  </si>
  <si>
    <t>"О бюджете муниципального образования "Восточное</t>
  </si>
  <si>
    <t>сельское поселение" на 2014 год и плановый период 2015 и 2016годов"</t>
  </si>
  <si>
    <t>Свод доходов местного бюджета на 2015 и 2016 годы</t>
  </si>
  <si>
    <t xml:space="preserve">Сумма, в тысячах рублей </t>
  </si>
  <si>
    <t>92020203007100000151</t>
  </si>
  <si>
    <t xml:space="preserve">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</si>
  <si>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Субвенции бюджетам поселений на выполнение передаваемых полномочий субъектов Российской Федерации, в т.ч:</t>
  </si>
  <si>
    <t>Приложение № 4</t>
  </si>
  <si>
    <t xml:space="preserve">                                                       </t>
  </si>
  <si>
    <t>Перечень главных администраторов доходов местного бюджета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</si>
  <si>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</si>
  <si>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</si>
  <si>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</si>
  <si>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 xml:space="preserve">Администрация муниципального образования «Восточное сельское поселение»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</si>
  <si>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</si>
  <si>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</si>
  <si>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1 11 02033 10 0000 120</t>
  </si>
  <si>
    <t>Доходы от размещения временно свободных средств бюджетов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</si>
  <si>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</si>
  <si>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</si>
  <si>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1 11 05025 10 0001 120</t>
  </si>
  <si>
    <t>Доходы, получаемые в виде арендной платы,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</si>
  <si>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1 11 05025 10 0002 120</t>
  </si>
  <si>
    <t>Средства от продажи права на заключение договоров аренды за земли, находящейся в собственности поселений (за исключением земельных участков муниципальных бюджетных и автономных учреждений)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</si>
  <si>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</si>
  <si>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поселений </t>
  </si>
  <si>
    <t>1 11 05035 10 0001 120</t>
  </si>
  <si>
    <t>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</si>
  <si>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1 11 05035 10 0007 120</t>
  </si>
  <si>
    <t>Доходы от сдачи в аренду движимого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</si>
  <si>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1 11 05035 10 0008 120</t>
  </si>
  <si>
    <t>Прочие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</si>
  <si>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111 05075 10 0003 120</t>
  </si>
  <si>
    <t>111 05075 10 0004 120</t>
  </si>
  <si>
    <t>111 05075 10 0010 120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</si>
  <si>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</si>
  <si>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поселениями</t>
  </si>
  <si>
    <t>1 13 01995 10 0004 130</t>
  </si>
  <si>
    <t xml:space="preserve">Прочие доходы от оказания платных услуг (работ) получателями средств бюджетов поселений 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</si>
  <si>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</si>
  <si>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</si>
  <si>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1 13 02995 10 0001 130</t>
  </si>
  <si>
    <t>Прочие доходы от компенсации затрат бюджетов поселений (в части возврата дебиторской задолженности прошлых лет)</t>
  </si>
  <si>
    <t>1 13 02995 10 0003 130</t>
  </si>
  <si>
    <t xml:space="preserve">Прочие доходы от компенсации затрат бюджетов поселений 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</si>
  <si>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</si>
  <si>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</si>
  <si>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</si>
  <si>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</si>
  <si>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</si>
  <si>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 в части  реализации материальных запасов по указанному имуществу</t>
  </si>
  <si>
    <t>1 14 02053 10 0001 410</t>
  </si>
  <si>
    <t>Доходы от реализации объектов нежилого фонда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</si>
  <si>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1 14 02053 10 0002 410</t>
  </si>
  <si>
    <t>Прочие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</si>
  <si>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</si>
  <si>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</si>
  <si>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</si>
  <si>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</si>
  <si>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1 14 06025 10 0000 430</t>
  </si>
  <si>
    <t>Доходы от продажи земельных участков,  находящихся в собственности поселений (за исключением земельных участков муниципальных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</si>
  <si>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</si>
  <si>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</si>
  <si>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</si>
  <si>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</si>
  <si>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</si>
  <si>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</si>
  <si>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</si>
  <si>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</si>
  <si>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</si>
  <si>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</si>
  <si>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</si>
  <si>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</si>
  <si>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</si>
  <si>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</si>
  <si>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</si>
  <si>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</si>
  <si>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</si>
  <si>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</si>
  <si>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1 17 12050 10 0000 180</t>
  </si>
  <si>
    <t>Целевые отчисления от лотерей поселений</t>
  </si>
  <si>
    <t>2 00 00000 00 0000 000</t>
  </si>
  <si>
    <t>Безвозмездные поступления ("В части безвозмездных поступлений в бюджет муниципального образования Восточное сельское поселение")</t>
  </si>
  <si>
    <t>Администрация муниципального образования Камышловский муниципальный район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</si>
  <si>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</si>
  <si>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</si>
  <si>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</si>
  <si>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</si>
  <si>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Управление Федеральной налоговой службы по Свердловской области</t>
  </si>
  <si>
    <t>1 01 02000 01 0000 110</t>
  </si>
  <si>
    <t xml:space="preserve">Налог на доходы физических лиц </t>
  </si>
  <si>
    <t>1 05 03000 01 0000 110</t>
  </si>
  <si>
    <t xml:space="preserve">Единый сельскохозяйственный налог 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</si>
  <si>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</si>
  <si>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</si>
  <si>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1 06 06013 10 0000 110</t>
  </si>
  <si>
    <t xml:space="preserve">Земельный налог, взимаемый по ставкам, установленным в соответствии с подпунктом 1 пункта 1 статьи 394 НК РФ и применяемый к объектам налогообложения, расположенным в границах поселений </t>
  </si>
  <si>
    <t>1 06 06023 10 0000 110</t>
  </si>
  <si>
    <t xml:space="preserve">Земельный налог, взимаемый по ставкам, установленным в соответствии с подпунктом 2 пункта 1 статьи 394 НК РФ и применяемый к объектам налогообложения, расположенным в границах поселений 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</si>
  <si>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</si>
  <si>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</si>
  <si>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029</t>
  </si>
  <si>
    <t>Избирательная комиссия Свердловской области</t>
  </si>
  <si>
    <t>Прочие неналоговые доходы бюджетов 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</si>
  <si>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</si>
  <si>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</si>
  <si>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103 02230 01 0000 110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</si>
  <si>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</si>
  <si>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</si>
  <si>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</si>
  <si>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</si>
  <si>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</si>
  <si>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</si>
  <si>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</si>
  <si>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5</t>
  </si>
  <si>
    <t xml:space="preserve">Перечень реквизитов главных администраторов доходов местного бюджета </t>
  </si>
  <si>
    <t>№ строки</t>
  </si>
  <si>
    <t>Код Главного администратора доходов бюджета</t>
  </si>
  <si>
    <t>ИНН</t>
  </si>
  <si>
    <t>КПП</t>
  </si>
  <si>
    <t>Адрес</t>
  </si>
  <si>
    <t>Администрация муниципального образования «Восточное сельское поселение»</t>
  </si>
  <si>
    <t>Камышловский район; пос.Восточный; ул.Комарова, 19</t>
  </si>
  <si>
    <t>г.Камышлов; ул.Свердлова, 41</t>
  </si>
  <si>
    <t>Управление Федеральной налоговой службы по СО (Межрайонная инспекция ФНС РФ №19 по СО)</t>
  </si>
  <si>
    <t>г.Сухой Лог; ул.Юбилейная, 12</t>
  </si>
  <si>
    <t>г.Екатеринбург, ул. Фурманова,34</t>
  </si>
  <si>
    <t>г.Екатеринбург, Октябрьская площадь, 1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</si>
  <si>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</si>
  <si>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Нормативы зачисления доходов, мобилизируемых на территории муниципального образования "Восточное сельское поселение", нормативы зачисления по которым не установлены федеральными законами, законами Свердловской области, принятыми в соответствии с федеральными законами  
 </t>
  </si>
  <si>
    <t xml:space="preserve">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</si>
  <si>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фонда, находящегося в казне поселений</t>
  </si>
  <si>
    <t>111 05075 10 0006 120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</si>
  <si>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поселений</t>
  </si>
  <si>
    <t>111 05075 10 0007 120</t>
  </si>
  <si>
    <t xml:space="preserve">Доходы от сдачи в аренду объектов нежилого фонда муниципальных районов, находящихся в казне поселений и  являющихся памятниками истории, культуры и градостроительства </t>
  </si>
  <si>
    <t>111 05075 10 0008 120</t>
  </si>
  <si>
    <t>Доходы по договорам на установку и эксплуатацию рекламной конструкции на недвижимом имуществе, находящемся в казне поселений</t>
  </si>
  <si>
    <t>111 05075 10 0009 120</t>
  </si>
  <si>
    <t>Прочие доходы от сдачи в аренду имущества, находящегося в казне поселений</t>
  </si>
  <si>
    <t>Доходы от сдачи в аренду движимого имущества, находящегося в казне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</si>
  <si>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</si>
  <si>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</si>
  <si>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20П0000</t>
  </si>
  <si>
    <t>20П5120</t>
  </si>
  <si>
    <t>20П2027</t>
  </si>
  <si>
    <t>20П4110</t>
  </si>
  <si>
    <t>20Л0000</t>
  </si>
  <si>
    <t>20Л2022</t>
  </si>
  <si>
    <t>20И0000</t>
  </si>
  <si>
    <t>20И1002</t>
  </si>
  <si>
    <t>20И2016</t>
  </si>
  <si>
    <t>20И2017</t>
  </si>
  <si>
    <t>20И2018</t>
  </si>
  <si>
    <t>20И2019</t>
  </si>
  <si>
    <t>20И2020</t>
  </si>
  <si>
    <t>20П2028</t>
  </si>
  <si>
    <t>ОКТМО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</si>
  <si>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</si>
  <si>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Сумма, в тысячах рублей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</si>
  <si>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</si>
  <si>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</si>
  <si>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</si>
  <si>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</si>
  <si>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</si>
  <si>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>Приложение 8</t>
  </si>
  <si>
    <t>Приложение 6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</si>
  <si>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</si>
  <si>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</si>
  <si>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</si>
  <si>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</si>
  <si>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</si>
  <si>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</si>
  <si>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</si>
  <si>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</si>
  <si>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ПРОГРАММА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</si>
  <si>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</si>
  <si>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</si>
  <si>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</si>
  <si>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</si>
  <si>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</si>
  <si>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</si>
  <si>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</si>
  <si>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отсутствуют</t>
  </si>
  <si>
    <t>ВСЕГО</t>
  </si>
  <si>
    <t>-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</si>
  <si>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</si>
  <si>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</si>
  <si>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</si>
  <si>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</si>
  <si>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</si>
  <si>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Приложение 9</t>
  </si>
  <si>
    <t>920</t>
  </si>
  <si>
    <t>Приложение 7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</si>
  <si>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</si>
  <si>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</si>
  <si>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</si>
  <si>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</si>
  <si>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</si>
  <si>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"О бюджете муниципального образования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</si>
  <si>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</si>
  <si>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</si>
  <si>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</si>
  <si>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</si>
  <si>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</si>
  <si>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</si>
  <si>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</si>
  <si>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КБК</t>
  </si>
  <si>
    <t>Сумма, тысяч рублей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</si>
  <si>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</si>
  <si>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</si>
  <si>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 xml:space="preserve"> Наименование раздела, подраздела, целевой статьи или подгруппы видов расходов</t>
  </si>
  <si>
    <t>на 2014 год и плановый период 2015 и 2016 годов"</t>
  </si>
  <si>
    <t>на 2015 год</t>
  </si>
  <si>
    <t>на 2016 год</t>
  </si>
  <si>
    <t>Ведомственная структура расходов местного бюджета на 2014 год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</si>
  <si>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</si>
  <si>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</si>
  <si>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</si>
  <si>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0000000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</si>
  <si>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</si>
  <si>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</si>
  <si>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</si>
  <si>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</si>
  <si>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</t>
  </si>
  <si>
    <t xml:space="preserve">          Глава муниципального образования</t>
  </si>
  <si>
    <t>7002001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</si>
  <si>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</si>
  <si>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</si>
  <si>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</si>
  <si>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</si>
  <si>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</si>
  <si>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>7002004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</si>
  <si>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</si>
  <si>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</si>
  <si>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</si>
  <si>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>7002002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</si>
  <si>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</si>
  <si>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</si>
  <si>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</si>
  <si>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</si>
  <si>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</si>
  <si>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</si>
  <si>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</si>
  <si>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</si>
  <si>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</si>
  <si>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</si>
  <si>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</si>
  <si>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</si>
  <si>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</si>
  <si>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</si>
  <si>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Обеспечение пожарной безопасности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</si>
  <si>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</si>
  <si>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</si>
  <si>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</si>
  <si>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</si>
  <si>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</si>
  <si>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</si>
  <si>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</si>
  <si>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</si>
  <si>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</si>
  <si>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</si>
  <si>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</si>
  <si>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</si>
  <si>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</si>
  <si>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</si>
  <si>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</si>
  <si>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</si>
  <si>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</si>
  <si>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</si>
  <si>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</si>
  <si>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</si>
  <si>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</si>
  <si>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</si>
  <si>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</si>
  <si>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</si>
  <si>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</si>
  <si>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</si>
  <si>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</si>
  <si>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</si>
  <si>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</si>
  <si>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</si>
  <si>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</si>
  <si>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</si>
  <si>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</si>
  <si>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</si>
  <si>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</si>
  <si>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</si>
  <si>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</si>
  <si>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</si>
  <si>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</si>
  <si>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</si>
  <si>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</si>
  <si>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</si>
  <si>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>Всего расходов: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</si>
  <si>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</si>
  <si>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</si>
  <si>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</si>
  <si>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</si>
  <si>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</si>
  <si>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</si>
  <si>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</si>
  <si>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</si>
  <si>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</si>
  <si>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</si>
  <si>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</si>
  <si>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Судебная система</t>
  </si>
  <si>
    <t>0105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</si>
  <si>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</si>
  <si>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</si>
  <si>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</si>
  <si>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</si>
  <si>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</si>
  <si>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</si>
  <si>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</si>
  <si>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</si>
  <si>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</si>
  <si>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</si>
  <si>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</si>
  <si>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</si>
  <si>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</si>
  <si>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</si>
  <si>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</si>
  <si>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      Межбюджетные трансферты на иные капитальные вложения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</si>
  <si>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  Межбюджетные трансферты на прочие нужды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</si>
  <si>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Благоустройство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</si>
  <si>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</si>
  <si>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</si>
  <si>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</si>
  <si>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Культура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</si>
  <si>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</si>
  <si>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</si>
  <si>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</si>
  <si>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</si>
  <si>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</si>
  <si>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</si>
  <si>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</si>
  <si>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</si>
  <si>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  Периодическая печать и издательства</t>
  </si>
  <si>
    <t xml:space="preserve">    Судебная система</t>
  </si>
  <si>
    <t xml:space="preserve">          Межбюджетные трансферты на иные капитальные вложения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</si>
  <si>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Межбюджетные трансферты на прочие нужды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</si>
  <si>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>Ведомственная структура расходов местного бюджета на 2015 и 2016 годы</t>
  </si>
  <si>
    <t>Приложение 10</t>
  </si>
  <si>
    <t xml:space="preserve">Раздел 1. Перечень подлежащих предоставлению муниципальных гарантий в 2014 году 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</si>
  <si>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2014 году</t>
  </si>
  <si>
    <t>Приложение 11</t>
  </si>
  <si>
    <t>Свод источников финансирования дефицита местного бюджета на 2014 год</t>
  </si>
  <si>
    <t>360</t>
  </si>
  <si>
    <t xml:space="preserve">              Иные выплаты населению</t>
  </si>
  <si>
    <t>Объем гарантирования, в тысячах рублей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</si>
  <si>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2015 и 2016 годах</t>
  </si>
  <si>
    <t>Раздел 1. Перечень подлежащих предоставлению муниципальных гарантий в 2015 и 2016 годах</t>
  </si>
  <si>
    <t>имеется</t>
  </si>
  <si>
    <t>требуется</t>
  </si>
  <si>
    <t xml:space="preserve">Обязательства юридических лиц, связанные с созданием запаса топлива на муниципальных котельных отпускающих тепловую энергию </t>
  </si>
  <si>
    <t>Приложение 12</t>
  </si>
  <si>
    <t>Получение кредитов от кредитных организаций бюджетом муниципального образованияа  в валюте Российcкой Федерации</t>
  </si>
  <si>
    <t>Погашение кредитов, полученных от кредитных организаций бюджетом муниципального образованияа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</si>
  <si>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</si>
  <si>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</si>
  <si>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остотков средств на счетах по учету средств бюджетов</t>
  </si>
  <si>
    <t>Средства от продажи акций и иных форм участия в капитале, находящихся в собственности муниципального образованияа</t>
  </si>
  <si>
    <t>Исполнение муниципальных гарантий муниципального образованияа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</si>
  <si>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образованияа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</si>
  <si>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</si>
  <si>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образованияа  в валюте Российской Федерации</t>
  </si>
  <si>
    <t>Приложение 13</t>
  </si>
  <si>
    <t>Свод источников финансирования дефицита местного бюджета на 2015 и 2016 годы</t>
  </si>
  <si>
    <t xml:space="preserve">Наименование источникафинансирования дефицита местного бюджета </t>
  </si>
  <si>
    <t xml:space="preserve">Наименование источника финансирования дефицита местного бюджета </t>
  </si>
  <si>
    <t>Приложение 14</t>
  </si>
  <si>
    <t>"Восточное сельское поселение"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</si>
  <si>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2014 год</t>
  </si>
  <si>
    <t xml:space="preserve">      Муниципальная программа "Комплексное развитие территории муниципального образования "Восточное сельское поселение" на период 2014-2016 годов"</t>
  </si>
  <si>
    <t>2000000</t>
  </si>
  <si>
    <t xml:space="preserve">        Подпрограмма 15 "Обеспечение деятельности органов местного самоуправления Восточного сельского поселения  
на 2014-2016 годы" 
</t>
  </si>
  <si>
    <t xml:space="preserve">         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</si>
  <si>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Мероприятия по обеспечение деятельности органов местного самоуправления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</si>
  <si>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</si>
  <si>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Подпрограмма 16 "Осуществление первичного воинского учета на территориях, где отсутствуют военные комиссариаты, на территории Восточного сельского поселения на 2014-2016 годы"</t>
  </si>
  <si>
    <t>20Ж0000</t>
  </si>
  <si>
    <t xml:space="preserve">          Мероприятия по осуществление первичного воинского учета на территориях, где отсутствуют военные комиссариаты</t>
  </si>
  <si>
    <t>20Ж5118</t>
  </si>
  <si>
    <t xml:space="preserve">        Подпрограмма 6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на 2014-2016 годы"</t>
  </si>
  <si>
    <t>2060000</t>
  </si>
  <si>
    <t xml:space="preserve">          Проведение мероприятий по профилактике возникновения ЧС природного и техногенного характера, предупреждение возможного нанесения ущерба от ЧС, повышение эффективности системы защиты населения в условиях ЧС</t>
  </si>
  <si>
    <t>2062010</t>
  </si>
  <si>
    <t xml:space="preserve">        Подпрограмма 5 "Обеспечение первичных мер пожарной безопасности в границах муниципального образования "Восточное сельское поселение" на 2014-2016 годы"</t>
  </si>
  <si>
    <t>2050000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</si>
  <si>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</si>
  <si>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>2052009</t>
  </si>
  <si>
    <t xml:space="preserve">        Подпрограмма 8 "Профилактика терроризма и экстремизма, а также минимизация и (или) ликвидация последствий терроризма и экстремизма на территории муниципального  образования ""Восточное сельское поселение" на 2014-2016 годы"</t>
  </si>
  <si>
    <t>2080000</t>
  </si>
  <si>
    <t xml:space="preserve">          Приобретение горюче- смазочных материалов, для заправки спецмашины</t>
  </si>
  <si>
    <t>2082012</t>
  </si>
  <si>
    <t xml:space="preserve">        Подпрограмма 11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 на 2014-2016 годы"</t>
  </si>
  <si>
    <t>20Б0000</t>
  </si>
  <si>
    <t xml:space="preserve">          Материальная поддержка деятельности добровольных формирований</t>
  </si>
  <si>
    <t>20Б2021</t>
  </si>
  <si>
    <t xml:space="preserve">        Подпрограмма 13 "Развитие транспортного комплекса в муниципальном образовании "Восточное сельское поселение" на 2014-2016 годы"</t>
  </si>
  <si>
    <t>20Г0000</t>
  </si>
  <si>
    <t xml:space="preserve">          Межбюджетные трансферты на прочие нужды по Подпрограмме 4" Развитие транспортного комплекса в муниципальном образовании Камышловский муниципальный район на 2014-2016 годы"</t>
  </si>
  <si>
    <t>20Г1026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</si>
  <si>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</si>
  <si>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>20Г2023</t>
  </si>
  <si>
    <t xml:space="preserve">          Проведение экспертизы сметной документации</t>
  </si>
  <si>
    <t>20Г2024</t>
  </si>
  <si>
    <t xml:space="preserve">          Содержание автомобильных дорог местного значения</t>
  </si>
  <si>
    <t>20Г2025</t>
  </si>
  <si>
    <t xml:space="preserve">        Подпрограмма 14 "Подготовка документации по планировке и межеванию территории Восточного сельского поселения на 2014-2016 годы"</t>
  </si>
  <si>
    <t>20Д0000</t>
  </si>
  <si>
    <t xml:space="preserve">          Мероприятия по землеустройству и планированию</t>
  </si>
  <si>
    <t>20Д2026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</si>
  <si>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 на 2014-2016 годы"</t>
  </si>
  <si>
    <t>2070000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</si>
  <si>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</si>
  <si>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>2072011</t>
  </si>
  <si>
    <t xml:space="preserve">        Подпрограмма 2 "Комплексное развитие систем коммунальной инфраструктуры муниципального образования "Восточное сельское поселение" на 2014-2016 годы"</t>
  </si>
  <si>
    <t>2020000</t>
  </si>
  <si>
    <t>2021014</t>
  </si>
  <si>
    <t>2021016</t>
  </si>
  <si>
    <t xml:space="preserve">          Приобретение и монтаж водогрейных котлов в котельной</t>
  </si>
  <si>
    <t>2022003</t>
  </si>
  <si>
    <t xml:space="preserve">          Приобретение и монтаж водонапорной башни п.Восточный</t>
  </si>
  <si>
    <t>2022004</t>
  </si>
  <si>
    <t xml:space="preserve">          Замена ветхих коммунальных сетей</t>
  </si>
  <si>
    <t>2022005</t>
  </si>
  <si>
    <t xml:space="preserve">        Подпрограмма 12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</si>
  <si>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Проведение работ по установке счетчиков приборов учета энергоресурсов</t>
  </si>
  <si>
    <t xml:space="preserve">        Подпрограмма 3 "Комплексное благоустройство территории муниципального образования "Восточное сельское поселение" на 2014-2016 годы"</t>
  </si>
  <si>
    <t>2030000</t>
  </si>
  <si>
    <t xml:space="preserve">          Обслуживание, содержание и ремонт уличного освещения</t>
  </si>
  <si>
    <t>2032006</t>
  </si>
  <si>
    <t xml:space="preserve">          Организация и проведение мероприятий  по благоустройству территории поселения</t>
  </si>
  <si>
    <t>2032007</t>
  </si>
  <si>
    <t xml:space="preserve">        Подпрограмма 4 "Молодежь - будущее муниципального образования "Восточное сельское поселение" на 2014-2016 годы"</t>
  </si>
  <si>
    <t>2040000</t>
  </si>
  <si>
    <t xml:space="preserve">          Организация и проведение развлекательных конкурсных массовых мероприятий</t>
  </si>
  <si>
    <t>2042008</t>
  </si>
  <si>
    <t xml:space="preserve">        Подпрограмма 10 "Развитие культуры и библиотек муниципального образования "Восточное сельское поселение" на 2014-2016 годы"</t>
  </si>
  <si>
    <t xml:space="preserve">          Обеспечение деятельности подведомственного учреждения</t>
  </si>
  <si>
    <t xml:space="preserve">          Проведение работ по капитальному ремонту и ремонту СДК</t>
  </si>
  <si>
    <t xml:space="preserve">          Подписка на периодические издания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</si>
  <si>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</si>
  <si>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Подпрограмма 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 на 2014-2016 годы"</t>
  </si>
  <si>
    <t>2010000</t>
  </si>
  <si>
    <t xml:space="preserve">          Доплаты к пенсиям, дополнительное пенсионное обеспечение</t>
  </si>
  <si>
    <t>2012002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</si>
  <si>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</si>
  <si>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2012001</t>
  </si>
  <si>
    <t xml:space="preserve">            Иные выплаты населению</t>
  </si>
  <si>
    <t xml:space="preserve">        Подпрограмма 9 "Развитие физической культуры и спорта на территории  муниципального образования "Восточное сельское поселение" на 2014-2016 годы"</t>
  </si>
  <si>
    <t>2090000</t>
  </si>
  <si>
    <t xml:space="preserve">          Организация и проведение массовых  физкультурно-оздоровительных  и  спортивных  мероприятий</t>
  </si>
  <si>
    <t>2092014</t>
  </si>
  <si>
    <t xml:space="preserve">          Закупка спортивного инвентаря и оборудования</t>
  </si>
  <si>
    <t>2092015</t>
  </si>
  <si>
    <t xml:space="preserve">          Мероприятия в сфере средств массовой информации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</si>
  <si>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2015 и 2016 годы</t>
  </si>
  <si>
    <t xml:space="preserve">        Муниципальная программа "Комплексное развитие территории муниципального образования "Восточное сельское поселение" на период 2014-2016 годов"</t>
  </si>
  <si>
    <t xml:space="preserve">          Подпрограмма 15 "Обеспечение деятельности органов местного самоуправления Восточного сельского поселения  
на 2014-2016 годы" 
</t>
  </si>
  <si>
    <t xml:space="preserve">           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</si>
  <si>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  Мероприятия по обеспечение деятельности органов местного самоуправления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</si>
  <si>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</si>
  <si>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Подпрограмма 16 "Осуществление первичного воинского учета на территориях, где отсутствуют военные комиссариаты, на территории Восточного сельского поселения на 2014-2016 годы"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</si>
  <si>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</si>
  <si>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Подпрограмма 6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на 2014-2016 годы"</t>
  </si>
  <si>
    <t xml:space="preserve">            Проведение мероприятий по профилактике возникновения ЧС природного и техногенного характера, предупреждение возможного нанесения ущерба от ЧС, повышение эффективности системы защиты населения в условиях ЧС</t>
  </si>
  <si>
    <t xml:space="preserve">          Подпрограмма 5 "Обеспечение первичных мер пожарной безопасности в границах муниципального образования "Восточное сельское поселение" на 2014-2016 годы"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</si>
  <si>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</si>
  <si>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Подпрограмма 8 "Профилактика терроризма и экстремизма, а также минимизация и (или) ликвидация последствий терроризма и экстремизма на территории муниципального  образования ""Восточное сельское поселение" на 2014-2016 годы"</t>
  </si>
  <si>
    <t xml:space="preserve">            Приобретение горюче- смазочных материалов, для заправки спецмашины</t>
  </si>
  <si>
    <t xml:space="preserve">          Подпрограмма 11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 на 2014-2016 годы"</t>
  </si>
  <si>
    <t xml:space="preserve">            Материальная поддержка деятельности добровольных формирований</t>
  </si>
  <si>
    <t xml:space="preserve">          Подпрограмма 13 "Развитие транспортного комплекса в муниципальном образовании "Восточное сельское поселение" на 2014-2016 годы"</t>
  </si>
  <si>
    <t xml:space="preserve">            Межбюджетные трансферты на прочие нужды по Подпрограмме 4" Развитие транспортного комплекса в муниципальном образовании Камышловский муниципальный район на 2014-2016 годы"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</si>
  <si>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</si>
  <si>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Проведение экспертизы сметной документации</t>
  </si>
  <si>
    <t xml:space="preserve">            Содержание автомобильных дорог местного значения</t>
  </si>
  <si>
    <t xml:space="preserve">          Подпрограмма 14 "Подготовка документации по планировке и межеванию территории Восточного сельского поселения на 2014-2016 годы"</t>
  </si>
  <si>
    <t xml:space="preserve">            Мероприятия по землеустройству и планированию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</si>
  <si>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 на 2014-2016 годы"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</si>
  <si>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</si>
  <si>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Подпрограмма 2 "Комплексное развитие систем коммунальной инфраструктуры муниципального образования "Восточное сельское поселение" на 2014-2016 годы"</t>
  </si>
  <si>
    <t xml:space="preserve">            Приобретение и монтаж водогрейных котлов в котельной</t>
  </si>
  <si>
    <t xml:space="preserve">            Приобретение и монтаж водонапорной башни п.Восточный</t>
  </si>
  <si>
    <t xml:space="preserve">            Замена ветхих коммунальных сетей</t>
  </si>
  <si>
    <t xml:space="preserve">          Подпрограмма 12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</si>
  <si>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  Проведение работ по установке счетчиков приборов учета энергоресурсов</t>
  </si>
  <si>
    <t xml:space="preserve">          Подпрограмма 3 "Комплексное благоустройство территории муниципального образования "Восточное сельское поселение" на 2014-2016 годы"</t>
  </si>
  <si>
    <t xml:space="preserve">            Обслуживание, содержание и ремонт уличного освещения</t>
  </si>
  <si>
    <t xml:space="preserve">            Организация и проведение мероприятий  по благоустройству территории поселения</t>
  </si>
  <si>
    <t xml:space="preserve">          Подпрограмма 4 "Молодежь - будущее муниципального образования "Восточное сельское поселение" на 2014-2016 годы"</t>
  </si>
  <si>
    <t xml:space="preserve">            Организация и проведение развлекательных конкурсных массовых мероприятий</t>
  </si>
  <si>
    <t xml:space="preserve">          Подпрограмма 10 "Развитие культуры и библиотек муниципального образования "Восточное сельское поселение" на 2014-2016 годы"</t>
  </si>
  <si>
    <t xml:space="preserve">            Обеспечение деятельности подведомственного учреждения</t>
  </si>
  <si>
    <t xml:space="preserve">            Проведение работ по капитальному ремонту и ремонту СДК</t>
  </si>
  <si>
    <t xml:space="preserve">            Подписка на периодические издания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</si>
  <si>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</si>
  <si>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Подпрограмма 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 на 2014-2016 годы"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</si>
  <si>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</si>
  <si>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</si>
  <si>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Подпрограмма 9 "Развитие физической культуры и спорта на территории  муниципального образования "Восточное сельское поселение" на 2014-2016 годы"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</si>
  <si>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</si>
  <si>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Закупка спортивного инвентаря и оборудования</t>
  </si>
  <si>
    <t xml:space="preserve">            Мероприятия в сфере средств массовой информации</t>
  </si>
  <si>
    <t>муниципальных гарантий  муниципального образования "Восточное сельское поселение" на 2014 год</t>
  </si>
  <si>
    <t>МУП "Восточное коммунальное хозяйство"</t>
  </si>
  <si>
    <t>Обязательства юридических лиц, связанные с созданием запаса топливно-энергетических ресурсов</t>
  </si>
  <si>
    <t>муниципальных гарантий  муниципального образования "Восточное сельское поселение" на 2015 и 2016 годы</t>
  </si>
  <si>
    <t>юридические лица, выполняющие работы по коммунальному обслуживанию населения МО "Восточное сельское поселение"</t>
  </si>
  <si>
    <t>920 01 02 00 00 10 0000 710</t>
  </si>
  <si>
    <t>920 01 02 00 00 10 0000 810</t>
  </si>
  <si>
    <t>920 01 03 00 00 10 0000 710</t>
  </si>
  <si>
    <t>920 01 03 00 00 10 0000 810</t>
  </si>
  <si>
    <t>920 01 06 01 00 00 0000 000</t>
  </si>
  <si>
    <t>920 01 06 01 00 10 0000 630</t>
  </si>
  <si>
    <t>920 01 06 04 01 10 0000 810</t>
  </si>
  <si>
    <t>920 01 06 05 00 10 0000 600</t>
  </si>
  <si>
    <t>920 01 06 05 01 10 0000 640</t>
  </si>
  <si>
    <t>920 01 06 05 02 10 0000 640</t>
  </si>
  <si>
    <t>920 01 06 05 00 10 0000 500</t>
  </si>
  <si>
    <t>920 01 06 05 02 10 0000 540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</si>
  <si>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</si>
  <si>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901</t>
  </si>
  <si>
    <t>Получение кредитов от кредитных организаций бюджетом муниципального образования  в валюте Российcкой Федерации</t>
  </si>
  <si>
    <t>Погашение кредитов, полученных от кредитных организаций бюджетом муниципального образования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</si>
  <si>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  в валюте Российской Федерации</t>
  </si>
  <si>
    <t xml:space="preserve">Увеличение прочих остатков денежных средств бюджета муниципального образования </t>
  </si>
  <si>
    <t>Уменьшение прочих остатков денежных средств бюджета муниципального образования</t>
  </si>
  <si>
    <t>Средства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</si>
  <si>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 муниципального образования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</si>
  <si>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образования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</si>
  <si>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 в валюте Российской Федерации</t>
  </si>
  <si>
    <t>920 01 05 02 01 10 0000 510</t>
  </si>
  <si>
    <t>920 01 05 02 01 10 0000 610</t>
  </si>
  <si>
    <t>920 01 06 04 00 10 0000 810</t>
  </si>
  <si>
    <t>Администрация муниципального образования "Восточное сельское поселение" (ИНН 6613006796, КПП 661301001, Камышловский район, пос.Восточный, ул.Комарова, 19)</t>
  </si>
  <si>
    <t>Приложение 1</t>
  </si>
  <si>
    <t>к Решению Думы муниципального образования</t>
  </si>
  <si>
    <t>"Восточое сельское поселение"</t>
  </si>
  <si>
    <t xml:space="preserve">Наименование доходов </t>
  </si>
  <si>
    <t>Норматив зачисления в местный бюджет, в процентах</t>
  </si>
  <si>
    <t>1</t>
  </si>
  <si>
    <t>НАЛОГОВЫЕ И НЕНАЛОГОВЫЕ ДОХОДЫ</t>
  </si>
  <si>
    <t>2</t>
  </si>
  <si>
    <t xml:space="preserve">ЗАДОЛЖЕННОСТЬ И ПЕРЕРАСЧЕТЫ ПО ОТМЕНЕННЫМ НАЛОГАМ, СБОРАМ И ИНЫМ ОБЯЗАТЕЛЬНЫМ ПЛАТЕЖАМ </t>
  </si>
  <si>
    <t>3</t>
  </si>
  <si>
    <t>Земельный налог (по обязательствам, возникшим до 1 снваря 2006 года), мобилизируемый на территории поселений</t>
  </si>
  <si>
    <t>4</t>
  </si>
  <si>
    <t>Прочие местные налоги и сборы, мобилизируемые на территориии сельского поселения</t>
  </si>
  <si>
    <t>5</t>
  </si>
  <si>
    <t>ДОХОДЫ ОТ ИСПОЛЬЗОВАНИЯ ИМУЩЕСТВА, НАХОДЯЩЕГОСЯ В ГОСУДАРСТВЕННОЙ И МУНИЦИПАЛЬНОЙ СОБСТВЕННОСТИ</t>
  </si>
  <si>
    <t>6</t>
  </si>
  <si>
    <t>ДОХОДЫ ОТ ОКАЗАНИЯ ПЛАТНЫХ УСЛУГ И КОМПЕНСАЦИИ ЗАТРАТ ГОСУДАРСТВА</t>
  </si>
  <si>
    <t>7</t>
  </si>
  <si>
    <t>Прочие доходы от оказания платных услуг (работ) получателями средств бюджетов сельских поселений</t>
  </si>
  <si>
    <t>8</t>
  </si>
  <si>
    <t>Прочие доходы от компенсации затрат бюджетов сельских поселений</t>
  </si>
  <si>
    <t>9</t>
  </si>
  <si>
    <t>ПРОЧИЕ НЕНАЛОГОВЫ ДОХОДЫ</t>
  </si>
  <si>
    <t>10</t>
  </si>
  <si>
    <t>Невыясненные поступления, зачисляемые в бюджеты сельских поселений</t>
  </si>
  <si>
    <t>11</t>
  </si>
  <si>
    <t>Прочие неналоговые доходы бюджетов сельских поселений</t>
  </si>
  <si>
    <t>12</t>
  </si>
  <si>
    <t>БЕЗВОЗМЕЗДНЫЕ ПОСТУПЛЕНИЯ</t>
  </si>
  <si>
    <t>13</t>
  </si>
  <si>
    <t>Перечисления из бюджетов 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</si>
  <si>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14</t>
  </si>
  <si>
    <t>Доходы бюджетов поселений от возврата остатков субсидий и субвенций  иных межбюджетных трансфертов, имеющих целевое назначение, прошлых лет из бюджетов муниципальных районов</t>
  </si>
  <si>
    <t>15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</si>
  <si>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</si>
  <si>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Приложение № 2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</si>
  <si>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</si>
  <si>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</si>
  <si>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2014 год и плановый период 2015 и 2016 годов"</t>
  </si>
  <si>
    <t>Свод доходов местного бюджета на 2014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</si>
  <si>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</si>
  <si>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</si>
  <si>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</si>
  <si>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</si>
  <si>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</si>
  <si>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</si>
  <si>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</si>
  <si>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</si>
  <si>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</si>
  <si>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</si>
  <si>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</si>
  <si>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>10010302240010000110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</si>
  <si>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</si>
  <si>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</si>
  <si>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</si>
  <si>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</si>
  <si>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</si>
  <si>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</si>
  <si>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НАЛОГИ НА СОВОКУПНЫЙ ДОХОД</t>
  </si>
  <si>
    <t>18210503010011000110</t>
  </si>
  <si>
    <t xml:space="preserve">    Единый сельскохозяйственный налог </t>
  </si>
  <si>
    <t>00010600000000000000</t>
  </si>
  <si>
    <t xml:space="preserve">    НАЛОГИ НА ИМУЩЕСТВО</t>
  </si>
  <si>
    <t>18210601030101000110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</si>
  <si>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поселений(налог)</t>
  </si>
  <si>
    <t>18210606013101000110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</si>
  <si>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поселений(налог)</t>
  </si>
  <si>
    <t>18210606023101000110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</si>
  <si>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</si>
  <si>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00010800000000000000</t>
  </si>
  <si>
    <t xml:space="preserve">     ГОСУДАРСТВЕННАЯ ПОШЛИНА</t>
  </si>
  <si>
    <t>92010804020011000110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</si>
</sst>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  <numFmt numFmtId="173" formatCode="[$-FC19]d\ mmmm\ yyyy\ &quot;г.&quot;"/>
    <numFmt numFmtId="174" formatCode="#,##0.00_р_.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3" fillId="0" borderId="10" xfId="62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4" fontId="36" fillId="22" borderId="10" xfId="61" applyNumberFormat="1" applyFont="1" applyFill="1" applyBorder="1" applyAlignment="1">
      <alignment horizontal="right" vertical="top" shrinkToFit="1"/>
      <protection/>
    </xf>
    <xf numFmtId="0" fontId="36" fillId="24" borderId="10" xfId="61" applyFont="1" applyFill="1" applyBorder="1" applyAlignment="1">
      <alignment vertical="top" wrapText="1"/>
      <protection/>
    </xf>
    <xf numFmtId="49" fontId="37" fillId="24" borderId="10" xfId="61" applyNumberFormat="1" applyFont="1" applyFill="1" applyBorder="1" applyAlignment="1">
      <alignment horizontal="center" vertical="top" shrinkToFit="1"/>
      <protection/>
    </xf>
    <xf numFmtId="4" fontId="36" fillId="22" borderId="13" xfId="61" applyNumberFormat="1" applyFont="1" applyFill="1" applyBorder="1" applyAlignment="1">
      <alignment horizontal="right" vertical="top" shrinkToFit="1"/>
      <protection/>
    </xf>
    <xf numFmtId="4" fontId="14" fillId="0" borderId="10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9" fontId="6" fillId="0" borderId="10" xfId="62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left" vertical="top" wrapText="1"/>
    </xf>
    <xf numFmtId="4" fontId="11" fillId="25" borderId="10" xfId="0" applyNumberFormat="1" applyFont="1" applyFill="1" applyBorder="1" applyAlignment="1">
      <alignment horizontal="right" shrinkToFit="1"/>
    </xf>
    <xf numFmtId="49" fontId="6" fillId="24" borderId="10" xfId="0" applyNumberFormat="1" applyFont="1" applyFill="1" applyBorder="1" applyAlignment="1">
      <alignment horizontal="center" vertical="center" shrinkToFit="1"/>
    </xf>
    <xf numFmtId="0" fontId="6" fillId="24" borderId="10" xfId="0" applyNumberFormat="1" applyFont="1" applyFill="1" applyBorder="1" applyAlignment="1">
      <alignment horizontal="justify" vertical="top" wrapText="1"/>
    </xf>
    <xf numFmtId="4" fontId="6" fillId="25" borderId="10" xfId="0" applyNumberFormat="1" applyFont="1" applyFill="1" applyBorder="1" applyAlignment="1">
      <alignment horizontal="right" shrinkToFit="1"/>
    </xf>
    <xf numFmtId="0" fontId="11" fillId="24" borderId="10" xfId="0" applyNumberFormat="1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horizontal="center" vertical="center" wrapText="1" shrinkToFit="1"/>
    </xf>
    <xf numFmtId="0" fontId="11" fillId="24" borderId="10" xfId="0" applyFont="1" applyFill="1" applyBorder="1" applyAlignment="1">
      <alignment horizontal="justify" vertical="top" wrapText="1"/>
    </xf>
    <xf numFmtId="4" fontId="11" fillId="25" borderId="10" xfId="0" applyNumberFormat="1" applyFont="1" applyFill="1" applyBorder="1" applyAlignment="1">
      <alignment horizontal="right" wrapText="1" shrinkToFit="1"/>
    </xf>
    <xf numFmtId="0" fontId="6" fillId="24" borderId="10" xfId="0" applyFont="1" applyFill="1" applyBorder="1" applyAlignment="1">
      <alignment horizontal="justify" vertical="top" wrapText="1"/>
    </xf>
    <xf numFmtId="0" fontId="6" fillId="24" borderId="14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0" fontId="11" fillId="24" borderId="10" xfId="0" applyNumberFormat="1" applyFont="1" applyFill="1" applyBorder="1" applyAlignment="1">
      <alignment horizontal="left" vertical="top" wrapText="1"/>
    </xf>
    <xf numFmtId="49" fontId="6" fillId="25" borderId="10" xfId="0" applyNumberFormat="1" applyFont="1" applyFill="1" applyBorder="1" applyAlignment="1">
      <alignment horizontal="center" vertical="center" shrinkToFit="1"/>
    </xf>
    <xf numFmtId="0" fontId="6" fillId="25" borderId="10" xfId="0" applyFont="1" applyFill="1" applyBorder="1" applyAlignment="1">
      <alignment horizontal="justify" vertical="top" wrapText="1"/>
    </xf>
    <xf numFmtId="4" fontId="6" fillId="25" borderId="10" xfId="0" applyNumberFormat="1" applyFont="1" applyFill="1" applyBorder="1" applyAlignment="1">
      <alignment horizontal="righ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0" xfId="0" applyNumberFormat="1" applyFont="1" applyFill="1" applyBorder="1" applyAlignment="1">
      <alignment horizontal="justify" vertical="top" wrapText="1"/>
    </xf>
    <xf numFmtId="0" fontId="10" fillId="25" borderId="10" xfId="0" applyFont="1" applyFill="1" applyBorder="1" applyAlignment="1">
      <alignment horizontal="justify" vertical="top" wrapText="1"/>
    </xf>
    <xf numFmtId="0" fontId="9" fillId="4" borderId="10" xfId="0" applyFont="1" applyFill="1" applyBorder="1" applyAlignment="1">
      <alignment horizontal="justify" vertical="center" wrapText="1"/>
    </xf>
    <xf numFmtId="0" fontId="10" fillId="25" borderId="10" xfId="0" applyFont="1" applyFill="1" applyBorder="1" applyAlignment="1">
      <alignment horizontal="justify" vertical="center" wrapText="1"/>
    </xf>
    <xf numFmtId="49" fontId="10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0" fontId="37" fillId="24" borderId="10" xfId="61" applyFont="1" applyFill="1" applyBorder="1" applyAlignment="1">
      <alignment vertical="top" wrapText="1"/>
      <protection/>
    </xf>
    <xf numFmtId="49" fontId="36" fillId="24" borderId="10" xfId="61" applyNumberFormat="1" applyFont="1" applyFill="1" applyBorder="1" applyAlignment="1">
      <alignment horizontal="center" vertical="top" shrinkToFit="1"/>
      <protection/>
    </xf>
    <xf numFmtId="4" fontId="37" fillId="22" borderId="10" xfId="61" applyNumberFormat="1" applyFont="1" applyFill="1" applyBorder="1" applyAlignment="1">
      <alignment horizontal="right" vertical="top" shrinkToFit="1"/>
      <protection/>
    </xf>
    <xf numFmtId="4" fontId="37" fillId="22" borderId="13" xfId="61" applyNumberFormat="1" applyFont="1" applyFill="1" applyBorder="1" applyAlignment="1">
      <alignment horizontal="right" vertical="top" shrinkToFit="1"/>
      <protection/>
    </xf>
    <xf numFmtId="0" fontId="37" fillId="24" borderId="13" xfId="61" applyFont="1" applyFill="1" applyBorder="1" applyAlignment="1">
      <alignment horizontal="right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" fontId="3" fillId="0" borderId="16" xfId="71" applyNumberFormat="1" applyFont="1" applyFill="1" applyBorder="1" applyAlignment="1">
      <alignment horizontal="right" vertical="top" wrapText="1"/>
    </xf>
    <xf numFmtId="4" fontId="3" fillId="0" borderId="14" xfId="71" applyNumberFormat="1" applyFont="1" applyFill="1" applyBorder="1" applyAlignment="1">
      <alignment horizontal="right" vertical="top" wrapText="1"/>
    </xf>
    <xf numFmtId="4" fontId="3" fillId="0" borderId="17" xfId="71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11" fillId="24" borderId="16" xfId="0" applyNumberFormat="1" applyFont="1" applyFill="1" applyBorder="1" applyAlignment="1">
      <alignment horizontal="left" vertical="top" shrinkToFit="1"/>
    </xf>
    <xf numFmtId="49" fontId="11" fillId="24" borderId="14" xfId="0" applyNumberFormat="1" applyFont="1" applyFill="1" applyBorder="1" applyAlignment="1">
      <alignment horizontal="left" vertical="top" shrinkToFi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3" fontId="3" fillId="0" borderId="0" xfId="73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7" fillId="24" borderId="13" xfId="61" applyFont="1" applyFill="1" applyBorder="1" applyAlignment="1">
      <alignment horizontal="right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4" fontId="14" fillId="0" borderId="10" xfId="71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</cellXfs>
  <cellStyles count="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8" sqref="A8:C8"/>
    </sheetView>
  </sheetViews>
  <sheetFormatPr defaultColWidth="9.00390625" defaultRowHeight="12.75"/>
  <cols>
    <col min="1" max="1" width="5.75390625" style="0" customWidth="1"/>
    <col min="2" max="2" width="101.25390625" style="0" customWidth="1"/>
    <col min="3" max="3" width="10.875" style="0" customWidth="1"/>
  </cols>
  <sheetData>
    <row r="1" spans="1:3" ht="12.75">
      <c r="A1" s="67"/>
      <c r="B1" s="6"/>
      <c r="C1" s="6" t="s">
        <v>585</v>
      </c>
    </row>
    <row r="2" spans="1:3" ht="12.75">
      <c r="A2" s="6"/>
      <c r="B2" s="6"/>
      <c r="C2" s="6" t="s">
        <v>586</v>
      </c>
    </row>
    <row r="3" spans="1:3" ht="12.75">
      <c r="A3" s="6"/>
      <c r="B3" s="6"/>
      <c r="C3" s="6" t="s">
        <v>418</v>
      </c>
    </row>
    <row r="4" spans="1:3" ht="12.75">
      <c r="A4" s="6"/>
      <c r="B4" s="6"/>
      <c r="C4" s="6" t="s">
        <v>245</v>
      </c>
    </row>
    <row r="5" spans="1:3" ht="12.75">
      <c r="A5" s="6"/>
      <c r="B5" s="6"/>
      <c r="C5" s="6" t="s">
        <v>587</v>
      </c>
    </row>
    <row r="6" spans="1:3" ht="12.75">
      <c r="A6" s="6"/>
      <c r="B6" s="6"/>
      <c r="C6" s="6" t="s">
        <v>258</v>
      </c>
    </row>
    <row r="7" spans="1:3" ht="12.75">
      <c r="A7" s="6"/>
      <c r="B7" s="6"/>
      <c r="C7" s="6"/>
    </row>
    <row r="8" spans="1:3" ht="53.25" customHeight="1">
      <c r="A8" s="204" t="s">
        <v>175</v>
      </c>
      <c r="B8" s="204"/>
      <c r="C8" s="205"/>
    </row>
    <row r="9" spans="1:3" ht="60.75" customHeight="1">
      <c r="A9" s="17" t="s">
        <v>213</v>
      </c>
      <c r="B9" s="116" t="s">
        <v>588</v>
      </c>
      <c r="C9" s="16" t="s">
        <v>589</v>
      </c>
    </row>
    <row r="10" spans="1:3" ht="12.75">
      <c r="A10" s="17" t="s">
        <v>590</v>
      </c>
      <c r="B10" s="68">
        <v>2</v>
      </c>
      <c r="C10" s="68">
        <v>3</v>
      </c>
    </row>
    <row r="11" spans="1:3" ht="12.75">
      <c r="A11" s="66" t="s">
        <v>590</v>
      </c>
      <c r="B11" s="121" t="s">
        <v>591</v>
      </c>
      <c r="C11" s="69"/>
    </row>
    <row r="12" spans="1:3" ht="12.75">
      <c r="A12" s="66" t="s">
        <v>592</v>
      </c>
      <c r="B12" s="121" t="s">
        <v>593</v>
      </c>
      <c r="C12" s="70">
        <v>100</v>
      </c>
    </row>
    <row r="13" spans="1:3" ht="12.75">
      <c r="A13" s="66" t="s">
        <v>594</v>
      </c>
      <c r="B13" s="121" t="s">
        <v>595</v>
      </c>
      <c r="C13" s="70">
        <v>100</v>
      </c>
    </row>
    <row r="14" spans="1:3" ht="12.75">
      <c r="A14" s="66" t="s">
        <v>596</v>
      </c>
      <c r="B14" s="121" t="s">
        <v>597</v>
      </c>
      <c r="C14" s="70">
        <v>100</v>
      </c>
    </row>
    <row r="15" spans="1:3" ht="22.5">
      <c r="A15" s="66" t="s">
        <v>598</v>
      </c>
      <c r="B15" s="121" t="s">
        <v>599</v>
      </c>
      <c r="C15" s="70">
        <v>100</v>
      </c>
    </row>
    <row r="16" spans="1:3" ht="12.75">
      <c r="A16" s="66" t="s">
        <v>600</v>
      </c>
      <c r="B16" s="121" t="s">
        <v>601</v>
      </c>
      <c r="C16" s="70">
        <v>100</v>
      </c>
    </row>
    <row r="17" spans="1:3" ht="12.75">
      <c r="A17" s="66" t="s">
        <v>602</v>
      </c>
      <c r="B17" s="121" t="s">
        <v>603</v>
      </c>
      <c r="C17" s="70">
        <v>100</v>
      </c>
    </row>
    <row r="18" spans="1:3" ht="12.75">
      <c r="A18" s="66" t="s">
        <v>604</v>
      </c>
      <c r="B18" s="121" t="s">
        <v>605</v>
      </c>
      <c r="C18" s="70">
        <v>100</v>
      </c>
    </row>
    <row r="19" spans="1:3" ht="12.75">
      <c r="A19" s="66" t="s">
        <v>606</v>
      </c>
      <c r="B19" s="121" t="s">
        <v>607</v>
      </c>
      <c r="C19" s="70">
        <v>100</v>
      </c>
    </row>
    <row r="20" spans="1:3" ht="12.75">
      <c r="A20" s="66" t="s">
        <v>608</v>
      </c>
      <c r="B20" s="121" t="s">
        <v>609</v>
      </c>
      <c r="C20" s="70">
        <v>100</v>
      </c>
    </row>
    <row r="21" spans="1:3" ht="12.75">
      <c r="A21" s="66" t="s">
        <v>610</v>
      </c>
      <c r="B21" s="121" t="s">
        <v>611</v>
      </c>
      <c r="C21" s="70">
        <v>100</v>
      </c>
    </row>
    <row r="22" spans="1:3" ht="13.5" customHeight="1">
      <c r="A22" s="66" t="s">
        <v>612</v>
      </c>
      <c r="B22" s="121" t="s">
        <v>613</v>
      </c>
      <c r="C22" s="70">
        <v>100</v>
      </c>
    </row>
    <row r="23" spans="1:3" ht="36" customHeight="1">
      <c r="A23" s="66" t="s">
        <v>614</v>
      </c>
      <c r="B23" s="121" t="s">
        <v>615</v>
      </c>
      <c r="C23" s="71">
        <v>100</v>
      </c>
    </row>
    <row r="24" spans="1:3" ht="24" customHeight="1">
      <c r="A24" s="66" t="s">
        <v>616</v>
      </c>
      <c r="B24" s="121" t="s">
        <v>617</v>
      </c>
      <c r="C24" s="71">
        <v>100</v>
      </c>
    </row>
    <row r="25" spans="1:3" ht="22.5">
      <c r="A25" s="66" t="s">
        <v>618</v>
      </c>
      <c r="B25" s="121" t="s">
        <v>619</v>
      </c>
      <c r="C25" s="70">
        <v>100</v>
      </c>
    </row>
  </sheetData>
  <sheetProtection/>
  <mergeCells count="1">
    <mergeCell ref="A8:C8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.625" style="12" customWidth="1"/>
    <col min="2" max="2" width="30.625" style="7" customWidth="1"/>
    <col min="3" max="3" width="16.25390625" style="7" customWidth="1"/>
    <col min="4" max="4" width="12.375" style="7" customWidth="1"/>
    <col min="5" max="5" width="10.75390625" style="7" customWidth="1"/>
    <col min="6" max="6" width="10.875" style="7" customWidth="1"/>
    <col min="7" max="7" width="11.625" style="48" customWidth="1"/>
    <col min="8" max="8" width="11.125" style="7" customWidth="1"/>
    <col min="9" max="16384" width="9.125" style="7" customWidth="1"/>
  </cols>
  <sheetData>
    <row r="1" spans="3:8" ht="12.75">
      <c r="C1" s="49"/>
      <c r="D1" s="50"/>
      <c r="E1" s="50"/>
      <c r="F1" s="49"/>
      <c r="G1" s="6" t="s">
        <v>389</v>
      </c>
      <c r="H1" s="33"/>
    </row>
    <row r="2" spans="3:8" ht="12.75">
      <c r="C2" s="49"/>
      <c r="D2" s="50"/>
      <c r="E2" s="50"/>
      <c r="F2" s="49"/>
      <c r="G2" s="6" t="s">
        <v>215</v>
      </c>
      <c r="H2" s="33"/>
    </row>
    <row r="3" spans="3:8" ht="12.75">
      <c r="C3" s="49"/>
      <c r="D3" s="50"/>
      <c r="E3" s="50"/>
      <c r="F3" s="49"/>
      <c r="G3" s="6" t="s">
        <v>418</v>
      </c>
      <c r="H3" s="33"/>
    </row>
    <row r="4" spans="3:8" ht="12.75">
      <c r="C4" s="32"/>
      <c r="D4" s="32"/>
      <c r="E4" s="32"/>
      <c r="F4" s="32"/>
      <c r="G4" s="6" t="s">
        <v>245</v>
      </c>
      <c r="H4" s="33"/>
    </row>
    <row r="5" spans="3:8" ht="12.75">
      <c r="C5" s="32"/>
      <c r="D5" s="32"/>
      <c r="E5" s="32"/>
      <c r="F5" s="32"/>
      <c r="G5" s="6" t="s">
        <v>418</v>
      </c>
      <c r="H5" s="33"/>
    </row>
    <row r="6" spans="3:8" ht="12.75">
      <c r="C6" s="32"/>
      <c r="D6" s="32"/>
      <c r="E6" s="32"/>
      <c r="F6" s="32"/>
      <c r="G6" s="6" t="s">
        <v>258</v>
      </c>
      <c r="H6" s="34"/>
    </row>
    <row r="7" spans="4:8" ht="4.5" customHeight="1">
      <c r="D7" s="35"/>
      <c r="E7" s="35"/>
      <c r="F7" s="35"/>
      <c r="G7" s="35"/>
      <c r="H7" s="36"/>
    </row>
    <row r="8" spans="1:7" ht="11.25">
      <c r="A8" s="143" t="s">
        <v>221</v>
      </c>
      <c r="B8" s="144"/>
      <c r="C8" s="144"/>
      <c r="D8" s="144"/>
      <c r="E8" s="144"/>
      <c r="F8" s="144"/>
      <c r="G8" s="144"/>
    </row>
    <row r="9" spans="1:7" ht="11.25">
      <c r="A9" s="141" t="s">
        <v>553</v>
      </c>
      <c r="B9" s="141"/>
      <c r="C9" s="141"/>
      <c r="D9" s="141"/>
      <c r="E9" s="141"/>
      <c r="F9" s="141"/>
      <c r="G9" s="141"/>
    </row>
    <row r="10" spans="1:7" ht="11.25">
      <c r="A10" s="7"/>
      <c r="G10" s="7"/>
    </row>
    <row r="11" spans="1:7" ht="11.25">
      <c r="A11" s="142" t="s">
        <v>390</v>
      </c>
      <c r="B11" s="142"/>
      <c r="C11" s="142"/>
      <c r="D11" s="142"/>
      <c r="E11" s="142"/>
      <c r="F11" s="142"/>
      <c r="G11" s="142"/>
    </row>
    <row r="12" spans="1:7" ht="56.25">
      <c r="A12" s="8" t="s">
        <v>222</v>
      </c>
      <c r="B12" s="8" t="s">
        <v>223</v>
      </c>
      <c r="C12" s="8" t="s">
        <v>224</v>
      </c>
      <c r="D12" s="8" t="s">
        <v>225</v>
      </c>
      <c r="E12" s="8" t="s">
        <v>226</v>
      </c>
      <c r="F12" s="8" t="s">
        <v>227</v>
      </c>
      <c r="G12" s="8" t="s">
        <v>228</v>
      </c>
    </row>
    <row r="13" spans="1:7" ht="11.2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</row>
    <row r="14" spans="1:7" ht="90" customHeight="1">
      <c r="A14" s="37">
        <v>1</v>
      </c>
      <c r="B14" s="38" t="s">
        <v>555</v>
      </c>
      <c r="C14" s="38" t="s">
        <v>554</v>
      </c>
      <c r="D14" s="27">
        <v>800</v>
      </c>
      <c r="E14" s="39" t="s">
        <v>399</v>
      </c>
      <c r="F14" s="39" t="s">
        <v>400</v>
      </c>
      <c r="G14" s="40" t="s">
        <v>229</v>
      </c>
    </row>
    <row r="15" spans="1:7" ht="11.25">
      <c r="A15" s="41">
        <v>2</v>
      </c>
      <c r="B15" s="42" t="s">
        <v>230</v>
      </c>
      <c r="C15" s="8" t="s">
        <v>231</v>
      </c>
      <c r="D15" s="25">
        <f>D14</f>
        <v>800</v>
      </c>
      <c r="E15" s="43" t="s">
        <v>231</v>
      </c>
      <c r="F15" s="43" t="s">
        <v>231</v>
      </c>
      <c r="G15" s="43" t="s">
        <v>231</v>
      </c>
    </row>
    <row r="16" spans="1:7" ht="15.75" customHeight="1">
      <c r="A16" s="44"/>
      <c r="B16" s="45"/>
      <c r="C16" s="45"/>
      <c r="D16" s="46"/>
      <c r="E16" s="47"/>
      <c r="F16" s="47"/>
      <c r="G16" s="47"/>
    </row>
    <row r="17" spans="1:7" ht="33" customHeight="1">
      <c r="A17" s="142" t="s">
        <v>391</v>
      </c>
      <c r="B17" s="142"/>
      <c r="C17" s="142"/>
      <c r="D17" s="142"/>
      <c r="E17" s="142"/>
      <c r="F17" s="142"/>
      <c r="G17" s="142"/>
    </row>
    <row r="18" spans="1:7" ht="55.5" customHeight="1">
      <c r="A18" s="37" t="s">
        <v>232</v>
      </c>
      <c r="B18" s="145" t="s">
        <v>233</v>
      </c>
      <c r="C18" s="145"/>
      <c r="D18" s="145"/>
      <c r="E18" s="146" t="s">
        <v>234</v>
      </c>
      <c r="F18" s="128"/>
      <c r="G18" s="129"/>
    </row>
    <row r="19" spans="1:7" ht="11.25">
      <c r="A19" s="37">
        <v>1</v>
      </c>
      <c r="B19" s="145">
        <v>2</v>
      </c>
      <c r="C19" s="145"/>
      <c r="D19" s="145"/>
      <c r="E19" s="146">
        <v>3</v>
      </c>
      <c r="F19" s="128"/>
      <c r="G19" s="129"/>
    </row>
    <row r="20" spans="1:7" ht="11.25">
      <c r="A20" s="37">
        <v>1</v>
      </c>
      <c r="B20" s="133" t="s">
        <v>235</v>
      </c>
      <c r="C20" s="134"/>
      <c r="D20" s="135"/>
      <c r="E20" s="136">
        <v>800</v>
      </c>
      <c r="F20" s="137"/>
      <c r="G20" s="138"/>
    </row>
    <row r="21" spans="1:7" ht="11.25">
      <c r="A21" s="37">
        <v>2</v>
      </c>
      <c r="B21" s="133" t="s">
        <v>236</v>
      </c>
      <c r="C21" s="134"/>
      <c r="D21" s="135"/>
      <c r="E21" s="130">
        <v>0</v>
      </c>
      <c r="F21" s="131"/>
      <c r="G21" s="132"/>
    </row>
  </sheetData>
  <sheetProtection/>
  <mergeCells count="12">
    <mergeCell ref="B18:D18"/>
    <mergeCell ref="E18:G18"/>
    <mergeCell ref="E19:G19"/>
    <mergeCell ref="E21:G21"/>
    <mergeCell ref="B19:D19"/>
    <mergeCell ref="B20:D20"/>
    <mergeCell ref="B21:D21"/>
    <mergeCell ref="E20:G20"/>
    <mergeCell ref="A9:G9"/>
    <mergeCell ref="A11:G11"/>
    <mergeCell ref="A8:G8"/>
    <mergeCell ref="A17:G17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" sqref="H2:H6"/>
    </sheetView>
  </sheetViews>
  <sheetFormatPr defaultColWidth="9.00390625" defaultRowHeight="12.75"/>
  <cols>
    <col min="1" max="1" width="5.625" style="12" customWidth="1"/>
    <col min="2" max="2" width="30.625" style="7" customWidth="1"/>
    <col min="3" max="3" width="16.25390625" style="7" customWidth="1"/>
    <col min="4" max="4" width="10.625" style="7" customWidth="1"/>
    <col min="5" max="5" width="10.375" style="7" customWidth="1"/>
    <col min="6" max="6" width="10.75390625" style="7" customWidth="1"/>
    <col min="7" max="7" width="10.875" style="7" customWidth="1"/>
    <col min="8" max="8" width="11.625" style="48" customWidth="1"/>
    <col min="9" max="9" width="11.125" style="7" customWidth="1"/>
    <col min="10" max="16384" width="9.125" style="7" customWidth="1"/>
  </cols>
  <sheetData>
    <row r="1" spans="3:9" ht="27" customHeight="1">
      <c r="C1" s="49"/>
      <c r="D1" s="49"/>
      <c r="E1" s="50"/>
      <c r="F1" s="50"/>
      <c r="G1" s="49"/>
      <c r="H1" s="6" t="s">
        <v>392</v>
      </c>
      <c r="I1" s="33"/>
    </row>
    <row r="2" spans="3:9" ht="12.75">
      <c r="C2" s="49"/>
      <c r="D2" s="49"/>
      <c r="E2" s="50"/>
      <c r="F2" s="50"/>
      <c r="G2" s="49"/>
      <c r="H2" s="6" t="s">
        <v>215</v>
      </c>
      <c r="I2" s="33"/>
    </row>
    <row r="3" spans="3:9" ht="12.75">
      <c r="C3" s="49"/>
      <c r="D3" s="49"/>
      <c r="E3" s="50"/>
      <c r="F3" s="50"/>
      <c r="G3" s="49"/>
      <c r="H3" s="6" t="s">
        <v>418</v>
      </c>
      <c r="I3" s="33"/>
    </row>
    <row r="4" spans="3:9" ht="12.75">
      <c r="C4" s="32"/>
      <c r="D4" s="32"/>
      <c r="E4" s="32"/>
      <c r="F4" s="32"/>
      <c r="G4" s="32"/>
      <c r="H4" s="6" t="s">
        <v>245</v>
      </c>
      <c r="I4" s="33"/>
    </row>
    <row r="5" spans="3:9" ht="12.75">
      <c r="C5" s="32"/>
      <c r="D5" s="32"/>
      <c r="E5" s="32"/>
      <c r="F5" s="32"/>
      <c r="G5" s="32"/>
      <c r="H5" s="6" t="s">
        <v>418</v>
      </c>
      <c r="I5" s="33"/>
    </row>
    <row r="6" spans="3:9" ht="12.75">
      <c r="C6" s="32"/>
      <c r="D6" s="32"/>
      <c r="E6" s="32"/>
      <c r="F6" s="32"/>
      <c r="G6" s="32"/>
      <c r="H6" s="6" t="s">
        <v>258</v>
      </c>
      <c r="I6" s="34"/>
    </row>
    <row r="7" spans="5:9" ht="4.5" customHeight="1">
      <c r="E7" s="35"/>
      <c r="F7" s="35"/>
      <c r="G7" s="35"/>
      <c r="H7" s="35"/>
      <c r="I7" s="36"/>
    </row>
    <row r="8" spans="1:8" ht="15.75">
      <c r="A8" s="183" t="s">
        <v>221</v>
      </c>
      <c r="B8" s="184"/>
      <c r="C8" s="184"/>
      <c r="D8" s="184"/>
      <c r="E8" s="184"/>
      <c r="F8" s="184"/>
      <c r="G8" s="184"/>
      <c r="H8" s="184"/>
    </row>
    <row r="9" spans="1:8" ht="31.5" customHeight="1">
      <c r="A9" s="185" t="s">
        <v>556</v>
      </c>
      <c r="B9" s="185"/>
      <c r="C9" s="185"/>
      <c r="D9" s="185"/>
      <c r="E9" s="185"/>
      <c r="F9" s="185"/>
      <c r="G9" s="185"/>
      <c r="H9" s="185"/>
    </row>
    <row r="10" spans="1:8" ht="11.25">
      <c r="A10" s="7"/>
      <c r="H10" s="7"/>
    </row>
    <row r="11" spans="1:8" ht="14.25">
      <c r="A11" s="186" t="s">
        <v>398</v>
      </c>
      <c r="B11" s="186"/>
      <c r="C11" s="186"/>
      <c r="D11" s="186"/>
      <c r="E11" s="186"/>
      <c r="F11" s="186"/>
      <c r="G11" s="186"/>
      <c r="H11" s="186"/>
    </row>
    <row r="12" spans="1:8" ht="29.25" customHeight="1">
      <c r="A12" s="171" t="s">
        <v>222</v>
      </c>
      <c r="B12" s="171" t="s">
        <v>223</v>
      </c>
      <c r="C12" s="171" t="s">
        <v>224</v>
      </c>
      <c r="D12" s="187" t="s">
        <v>396</v>
      </c>
      <c r="E12" s="188"/>
      <c r="F12" s="171" t="s">
        <v>226</v>
      </c>
      <c r="G12" s="171" t="s">
        <v>227</v>
      </c>
      <c r="H12" s="171" t="s">
        <v>228</v>
      </c>
    </row>
    <row r="13" spans="1:8" ht="39" customHeight="1">
      <c r="A13" s="147"/>
      <c r="B13" s="147"/>
      <c r="C13" s="147"/>
      <c r="D13" s="61" t="s">
        <v>259</v>
      </c>
      <c r="E13" s="61" t="s">
        <v>260</v>
      </c>
      <c r="F13" s="147"/>
      <c r="G13" s="147"/>
      <c r="H13" s="147"/>
    </row>
    <row r="14" spans="1:8" ht="11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</row>
    <row r="15" spans="1:8" ht="120" customHeight="1">
      <c r="A15" s="37">
        <v>1</v>
      </c>
      <c r="B15" s="63" t="s">
        <v>401</v>
      </c>
      <c r="C15" s="63" t="s">
        <v>557</v>
      </c>
      <c r="D15" s="59">
        <v>800</v>
      </c>
      <c r="E15" s="59">
        <v>800</v>
      </c>
      <c r="F15" s="39" t="s">
        <v>399</v>
      </c>
      <c r="G15" s="39" t="s">
        <v>400</v>
      </c>
      <c r="H15" s="40" t="s">
        <v>229</v>
      </c>
    </row>
    <row r="16" spans="1:8" ht="21.75" customHeight="1">
      <c r="A16" s="41">
        <v>2</v>
      </c>
      <c r="B16" s="62" t="s">
        <v>230</v>
      </c>
      <c r="C16" s="53" t="s">
        <v>231</v>
      </c>
      <c r="D16" s="60">
        <f>D15</f>
        <v>800</v>
      </c>
      <c r="E16" s="60">
        <f>E15</f>
        <v>800</v>
      </c>
      <c r="F16" s="43" t="s">
        <v>231</v>
      </c>
      <c r="G16" s="43" t="s">
        <v>231</v>
      </c>
      <c r="H16" s="43" t="s">
        <v>231</v>
      </c>
    </row>
    <row r="17" spans="1:8" ht="45" customHeight="1">
      <c r="A17" s="44"/>
      <c r="B17" s="45"/>
      <c r="C17" s="45"/>
      <c r="D17" s="45"/>
      <c r="E17" s="46"/>
      <c r="F17" s="47"/>
      <c r="G17" s="47"/>
      <c r="H17" s="47"/>
    </row>
    <row r="18" spans="1:8" ht="33.75" customHeight="1">
      <c r="A18" s="186" t="s">
        <v>397</v>
      </c>
      <c r="B18" s="186"/>
      <c r="C18" s="186"/>
      <c r="D18" s="186"/>
      <c r="E18" s="186"/>
      <c r="F18" s="186"/>
      <c r="G18" s="186"/>
      <c r="H18" s="186"/>
    </row>
    <row r="19" spans="1:8" ht="62.25" customHeight="1">
      <c r="A19" s="145" t="s">
        <v>232</v>
      </c>
      <c r="B19" s="174" t="s">
        <v>233</v>
      </c>
      <c r="C19" s="175"/>
      <c r="D19" s="175"/>
      <c r="E19" s="174" t="s">
        <v>234</v>
      </c>
      <c r="F19" s="175"/>
      <c r="G19" s="175"/>
      <c r="H19" s="175"/>
    </row>
    <row r="20" spans="1:8" ht="17.25" customHeight="1">
      <c r="A20" s="189"/>
      <c r="B20" s="175"/>
      <c r="C20" s="175"/>
      <c r="D20" s="175"/>
      <c r="E20" s="178" t="s">
        <v>259</v>
      </c>
      <c r="F20" s="179"/>
      <c r="G20" s="176" t="s">
        <v>260</v>
      </c>
      <c r="H20" s="177"/>
    </row>
    <row r="21" spans="1:8" ht="11.25">
      <c r="A21" s="37">
        <v>1</v>
      </c>
      <c r="B21" s="145">
        <v>2</v>
      </c>
      <c r="C21" s="173"/>
      <c r="D21" s="173"/>
      <c r="E21" s="145">
        <v>3</v>
      </c>
      <c r="F21" s="173"/>
      <c r="G21" s="145">
        <v>4</v>
      </c>
      <c r="H21" s="173"/>
    </row>
    <row r="22" spans="1:8" ht="15">
      <c r="A22" s="37">
        <v>1</v>
      </c>
      <c r="B22" s="139" t="s">
        <v>235</v>
      </c>
      <c r="C22" s="172"/>
      <c r="D22" s="172"/>
      <c r="E22" s="180">
        <f>D16</f>
        <v>800</v>
      </c>
      <c r="F22" s="181"/>
      <c r="G22" s="182">
        <f>E16</f>
        <v>800</v>
      </c>
      <c r="H22" s="181"/>
    </row>
    <row r="23" spans="1:8" ht="15" customHeight="1">
      <c r="A23" s="37">
        <v>2</v>
      </c>
      <c r="B23" s="139" t="s">
        <v>236</v>
      </c>
      <c r="C23" s="172"/>
      <c r="D23" s="172"/>
      <c r="E23" s="180">
        <v>0</v>
      </c>
      <c r="F23" s="181"/>
      <c r="G23" s="180">
        <v>0</v>
      </c>
      <c r="H23" s="181"/>
    </row>
  </sheetData>
  <sheetProtection/>
  <mergeCells count="25">
    <mergeCell ref="A8:H8"/>
    <mergeCell ref="A9:H9"/>
    <mergeCell ref="A11:H11"/>
    <mergeCell ref="A18:H18"/>
    <mergeCell ref="D12:E12"/>
    <mergeCell ref="E22:F22"/>
    <mergeCell ref="G22:H22"/>
    <mergeCell ref="E23:F23"/>
    <mergeCell ref="G23:H23"/>
    <mergeCell ref="E21:F21"/>
    <mergeCell ref="G21:H21"/>
    <mergeCell ref="H12:H13"/>
    <mergeCell ref="E20:F20"/>
    <mergeCell ref="E19:H19"/>
    <mergeCell ref="F12:F13"/>
    <mergeCell ref="G12:G13"/>
    <mergeCell ref="B19:D20"/>
    <mergeCell ref="G20:H20"/>
    <mergeCell ref="B22:D22"/>
    <mergeCell ref="B23:D23"/>
    <mergeCell ref="B21:D21"/>
    <mergeCell ref="A12:A13"/>
    <mergeCell ref="B12:B13"/>
    <mergeCell ref="C12:C13"/>
    <mergeCell ref="A19:A20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1">
      <selection activeCell="C24" sqref="C24"/>
    </sheetView>
  </sheetViews>
  <sheetFormatPr defaultColWidth="9.00390625" defaultRowHeight="12.75"/>
  <cols>
    <col min="1" max="1" width="5.75390625" style="3" customWidth="1"/>
    <col min="2" max="2" width="49.75390625" style="10" customWidth="1"/>
    <col min="3" max="3" width="23.75390625" style="3" customWidth="1"/>
    <col min="4" max="4" width="12.125" style="0" customWidth="1"/>
  </cols>
  <sheetData>
    <row r="1" ht="12.75">
      <c r="D1" s="6" t="s">
        <v>402</v>
      </c>
    </row>
    <row r="2" ht="12.75">
      <c r="D2" s="6" t="s">
        <v>215</v>
      </c>
    </row>
    <row r="3" ht="12.75">
      <c r="D3" s="6" t="s">
        <v>418</v>
      </c>
    </row>
    <row r="4" ht="12.75">
      <c r="D4" s="6" t="s">
        <v>245</v>
      </c>
    </row>
    <row r="5" ht="12.75">
      <c r="D5" s="6" t="s">
        <v>418</v>
      </c>
    </row>
    <row r="6" ht="12.75">
      <c r="D6" s="6" t="s">
        <v>258</v>
      </c>
    </row>
    <row r="7" ht="12.75">
      <c r="D7" s="2"/>
    </row>
    <row r="8" spans="1:4" ht="15.75">
      <c r="A8" s="190" t="s">
        <v>393</v>
      </c>
      <c r="B8" s="191"/>
      <c r="C8" s="191"/>
      <c r="D8" s="191"/>
    </row>
    <row r="9" ht="7.5" customHeight="1">
      <c r="D9" s="10"/>
    </row>
    <row r="10" spans="1:4" ht="12.75" customHeight="1">
      <c r="A10" s="192" t="s">
        <v>213</v>
      </c>
      <c r="B10" s="193" t="s">
        <v>416</v>
      </c>
      <c r="C10" s="192" t="s">
        <v>253</v>
      </c>
      <c r="D10" s="192" t="s">
        <v>254</v>
      </c>
    </row>
    <row r="11" spans="1:4" ht="12.75">
      <c r="A11" s="192"/>
      <c r="B11" s="193"/>
      <c r="C11" s="192"/>
      <c r="D11" s="192"/>
    </row>
    <row r="12" spans="1:4" ht="12.75">
      <c r="A12" s="192"/>
      <c r="B12" s="193"/>
      <c r="C12" s="192"/>
      <c r="D12" s="192"/>
    </row>
    <row r="13" spans="1:4" s="1" customFormat="1" ht="12.75">
      <c r="A13" s="22">
        <v>1</v>
      </c>
      <c r="B13" s="22">
        <v>2</v>
      </c>
      <c r="C13" s="22">
        <v>3</v>
      </c>
      <c r="D13" s="22">
        <v>4</v>
      </c>
    </row>
    <row r="14" spans="1:4" ht="21">
      <c r="A14" s="14">
        <v>1</v>
      </c>
      <c r="B14" s="23" t="s">
        <v>240</v>
      </c>
      <c r="C14" s="16" t="s">
        <v>206</v>
      </c>
      <c r="D14" s="25">
        <f>D15-D16</f>
        <v>0</v>
      </c>
    </row>
    <row r="15" spans="1:4" ht="22.5">
      <c r="A15" s="14">
        <f>1+A14</f>
        <v>2</v>
      </c>
      <c r="B15" s="24" t="s">
        <v>403</v>
      </c>
      <c r="C15" s="5" t="s">
        <v>558</v>
      </c>
      <c r="D15" s="26">
        <v>0</v>
      </c>
    </row>
    <row r="16" spans="1:4" s="1" customFormat="1" ht="33.75">
      <c r="A16" s="14">
        <f aca="true" t="shared" si="0" ref="A16:A32">1+A15</f>
        <v>3</v>
      </c>
      <c r="B16" s="24" t="s">
        <v>404</v>
      </c>
      <c r="C16" s="5" t="s">
        <v>559</v>
      </c>
      <c r="D16" s="26">
        <v>0</v>
      </c>
    </row>
    <row r="17" spans="1:4" ht="21">
      <c r="A17" s="14">
        <f t="shared" si="0"/>
        <v>4</v>
      </c>
      <c r="B17" s="23" t="s">
        <v>248</v>
      </c>
      <c r="C17" s="16" t="s">
        <v>207</v>
      </c>
      <c r="D17" s="25">
        <f>D18-D19</f>
        <v>0</v>
      </c>
    </row>
    <row r="18" spans="1:4" ht="33.75">
      <c r="A18" s="14">
        <f t="shared" si="0"/>
        <v>5</v>
      </c>
      <c r="B18" s="24" t="s">
        <v>405</v>
      </c>
      <c r="C18" s="5" t="s">
        <v>560</v>
      </c>
      <c r="D18" s="27">
        <v>0</v>
      </c>
    </row>
    <row r="19" spans="1:4" s="1" customFormat="1" ht="39" customHeight="1">
      <c r="A19" s="14">
        <f t="shared" si="0"/>
        <v>6</v>
      </c>
      <c r="B19" s="24" t="s">
        <v>406</v>
      </c>
      <c r="C19" s="5" t="s">
        <v>561</v>
      </c>
      <c r="D19" s="28">
        <v>0</v>
      </c>
    </row>
    <row r="20" spans="1:4" ht="27" customHeight="1">
      <c r="A20" s="14">
        <f t="shared" si="0"/>
        <v>7</v>
      </c>
      <c r="B20" s="23" t="s">
        <v>407</v>
      </c>
      <c r="C20" s="16" t="s">
        <v>208</v>
      </c>
      <c r="D20" s="25">
        <v>0</v>
      </c>
    </row>
    <row r="21" spans="1:4" ht="21">
      <c r="A21" s="14">
        <f t="shared" si="0"/>
        <v>8</v>
      </c>
      <c r="B21" s="23" t="s">
        <v>249</v>
      </c>
      <c r="C21" s="16" t="s">
        <v>250</v>
      </c>
      <c r="D21" s="25">
        <f>D22+D24+D26</f>
        <v>0</v>
      </c>
    </row>
    <row r="22" spans="1:4" ht="21">
      <c r="A22" s="14">
        <f t="shared" si="0"/>
        <v>9</v>
      </c>
      <c r="B22" s="23" t="s">
        <v>251</v>
      </c>
      <c r="C22" s="16" t="s">
        <v>562</v>
      </c>
      <c r="D22" s="25">
        <f>D23</f>
        <v>0</v>
      </c>
    </row>
    <row r="23" spans="1:4" s="1" customFormat="1" ht="22.5">
      <c r="A23" s="14">
        <f t="shared" si="0"/>
        <v>10</v>
      </c>
      <c r="B23" s="24" t="s">
        <v>408</v>
      </c>
      <c r="C23" s="5" t="s">
        <v>563</v>
      </c>
      <c r="D23" s="27">
        <v>0</v>
      </c>
    </row>
    <row r="24" spans="1:4" ht="21">
      <c r="A24" s="14">
        <f t="shared" si="0"/>
        <v>11</v>
      </c>
      <c r="B24" s="23" t="s">
        <v>241</v>
      </c>
      <c r="C24" s="16" t="s">
        <v>209</v>
      </c>
      <c r="D24" s="25">
        <f>-D25</f>
        <v>-800</v>
      </c>
    </row>
    <row r="25" spans="1:4" s="1" customFormat="1" ht="57.75" customHeight="1">
      <c r="A25" s="14">
        <f t="shared" si="0"/>
        <v>12</v>
      </c>
      <c r="B25" s="24" t="s">
        <v>409</v>
      </c>
      <c r="C25" s="5" t="s">
        <v>564</v>
      </c>
      <c r="D25" s="27">
        <v>800</v>
      </c>
    </row>
    <row r="26" spans="1:4" ht="21">
      <c r="A26" s="14">
        <f t="shared" si="0"/>
        <v>13</v>
      </c>
      <c r="B26" s="23" t="s">
        <v>242</v>
      </c>
      <c r="C26" s="16" t="s">
        <v>210</v>
      </c>
      <c r="D26" s="25">
        <f>D27-D30</f>
        <v>800</v>
      </c>
    </row>
    <row r="27" spans="1:4" ht="22.5">
      <c r="A27" s="14">
        <f t="shared" si="0"/>
        <v>14</v>
      </c>
      <c r="B27" s="24" t="s">
        <v>252</v>
      </c>
      <c r="C27" s="5" t="s">
        <v>565</v>
      </c>
      <c r="D27" s="27">
        <f>D28+D29</f>
        <v>800</v>
      </c>
    </row>
    <row r="28" spans="1:4" ht="33.75">
      <c r="A28" s="14">
        <f t="shared" si="0"/>
        <v>15</v>
      </c>
      <c r="B28" s="24" t="s">
        <v>410</v>
      </c>
      <c r="C28" s="5" t="s">
        <v>566</v>
      </c>
      <c r="D28" s="29">
        <f>0+D25</f>
        <v>800</v>
      </c>
    </row>
    <row r="29" spans="1:4" ht="33.75">
      <c r="A29" s="14">
        <f t="shared" si="0"/>
        <v>16</v>
      </c>
      <c r="B29" s="24" t="s">
        <v>411</v>
      </c>
      <c r="C29" s="5" t="s">
        <v>567</v>
      </c>
      <c r="D29" s="27">
        <v>0</v>
      </c>
    </row>
    <row r="30" spans="1:4" ht="22.5">
      <c r="A30" s="14">
        <f t="shared" si="0"/>
        <v>17</v>
      </c>
      <c r="B30" s="24" t="s">
        <v>243</v>
      </c>
      <c r="C30" s="5" t="s">
        <v>568</v>
      </c>
      <c r="D30" s="26">
        <f>D31</f>
        <v>0</v>
      </c>
    </row>
    <row r="31" spans="1:4" ht="33.75">
      <c r="A31" s="14">
        <f t="shared" si="0"/>
        <v>18</v>
      </c>
      <c r="B31" s="24" t="s">
        <v>412</v>
      </c>
      <c r="C31" s="5" t="s">
        <v>569</v>
      </c>
      <c r="D31" s="26">
        <v>0</v>
      </c>
    </row>
    <row r="32" spans="1:4" ht="21">
      <c r="A32" s="14">
        <f t="shared" si="0"/>
        <v>19</v>
      </c>
      <c r="B32" s="23" t="s">
        <v>244</v>
      </c>
      <c r="C32" s="16"/>
      <c r="D32" s="30">
        <f>D14+D17+D20+D21</f>
        <v>0</v>
      </c>
    </row>
    <row r="33" ht="12.75">
      <c r="D33" s="31"/>
    </row>
    <row r="35" ht="12.75">
      <c r="D35" s="31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2" sqref="E2:E6"/>
    </sheetView>
  </sheetViews>
  <sheetFormatPr defaultColWidth="9.00390625" defaultRowHeight="12.75"/>
  <cols>
    <col min="1" max="1" width="5.75390625" style="3" customWidth="1"/>
    <col min="2" max="2" width="49.75390625" style="10" customWidth="1"/>
    <col min="3" max="3" width="23.75390625" style="3" customWidth="1"/>
    <col min="4" max="4" width="12.00390625" style="3" customWidth="1"/>
    <col min="5" max="5" width="10.25390625" style="0" customWidth="1"/>
  </cols>
  <sheetData>
    <row r="1" ht="12.75">
      <c r="E1" s="6" t="s">
        <v>413</v>
      </c>
    </row>
    <row r="2" ht="12.75">
      <c r="E2" s="6" t="s">
        <v>215</v>
      </c>
    </row>
    <row r="3" ht="12.75">
      <c r="E3" s="6" t="s">
        <v>418</v>
      </c>
    </row>
    <row r="4" ht="12.75">
      <c r="E4" s="6" t="s">
        <v>245</v>
      </c>
    </row>
    <row r="5" ht="12.75">
      <c r="E5" s="6" t="s">
        <v>418</v>
      </c>
    </row>
    <row r="6" ht="12.75">
      <c r="E6" s="6" t="s">
        <v>258</v>
      </c>
    </row>
    <row r="7" ht="12.75">
      <c r="E7" s="2"/>
    </row>
    <row r="8" spans="1:5" ht="15.75">
      <c r="A8" s="190" t="s">
        <v>414</v>
      </c>
      <c r="B8" s="191"/>
      <c r="C8" s="191"/>
      <c r="D8" s="191"/>
      <c r="E8" s="191"/>
    </row>
    <row r="9" ht="7.5" customHeight="1">
      <c r="E9" s="10"/>
    </row>
    <row r="10" spans="1:5" ht="12.75" customHeight="1">
      <c r="A10" s="151" t="s">
        <v>213</v>
      </c>
      <c r="B10" s="201" t="s">
        <v>415</v>
      </c>
      <c r="C10" s="151" t="s">
        <v>253</v>
      </c>
      <c r="D10" s="194" t="s">
        <v>254</v>
      </c>
      <c r="E10" s="195"/>
    </row>
    <row r="11" spans="1:5" ht="12.75">
      <c r="A11" s="200"/>
      <c r="B11" s="202"/>
      <c r="C11" s="200"/>
      <c r="D11" s="196"/>
      <c r="E11" s="197"/>
    </row>
    <row r="12" spans="1:5" ht="12.75">
      <c r="A12" s="200"/>
      <c r="B12" s="202"/>
      <c r="C12" s="200"/>
      <c r="D12" s="198"/>
      <c r="E12" s="199"/>
    </row>
    <row r="13" spans="1:5" ht="12.75">
      <c r="A13" s="147"/>
      <c r="B13" s="147"/>
      <c r="C13" s="147"/>
      <c r="D13" s="64" t="s">
        <v>259</v>
      </c>
      <c r="E13" s="64" t="s">
        <v>260</v>
      </c>
    </row>
    <row r="14" spans="1:5" s="1" customFormat="1" ht="12.75">
      <c r="A14" s="22">
        <v>1</v>
      </c>
      <c r="B14" s="22">
        <v>2</v>
      </c>
      <c r="C14" s="22">
        <v>3</v>
      </c>
      <c r="D14" s="22">
        <v>4</v>
      </c>
      <c r="E14" s="22">
        <v>5</v>
      </c>
    </row>
    <row r="15" spans="1:5" ht="21">
      <c r="A15" s="14">
        <v>1</v>
      </c>
      <c r="B15" s="23" t="s">
        <v>240</v>
      </c>
      <c r="C15" s="16" t="s">
        <v>206</v>
      </c>
      <c r="D15" s="25">
        <f>D16-D17</f>
        <v>0</v>
      </c>
      <c r="E15" s="25">
        <f>E16-E17</f>
        <v>0</v>
      </c>
    </row>
    <row r="16" spans="1:5" ht="22.5">
      <c r="A16" s="14">
        <f>1+A15</f>
        <v>2</v>
      </c>
      <c r="B16" s="24" t="s">
        <v>403</v>
      </c>
      <c r="C16" s="5" t="s">
        <v>558</v>
      </c>
      <c r="D16" s="26">
        <v>0</v>
      </c>
      <c r="E16" s="26">
        <v>0</v>
      </c>
    </row>
    <row r="17" spans="1:5" ht="33.75">
      <c r="A17" s="14">
        <f aca="true" t="shared" si="0" ref="A17:A33">1+A16</f>
        <v>3</v>
      </c>
      <c r="B17" s="24" t="s">
        <v>404</v>
      </c>
      <c r="C17" s="5" t="s">
        <v>559</v>
      </c>
      <c r="D17" s="26">
        <v>0</v>
      </c>
      <c r="E17" s="26">
        <v>0</v>
      </c>
    </row>
    <row r="18" spans="1:5" ht="21">
      <c r="A18" s="14">
        <f t="shared" si="0"/>
        <v>4</v>
      </c>
      <c r="B18" s="23" t="s">
        <v>248</v>
      </c>
      <c r="C18" s="16" t="s">
        <v>207</v>
      </c>
      <c r="D18" s="25">
        <f>D19-D20</f>
        <v>0</v>
      </c>
      <c r="E18" s="25">
        <f>E19-E20</f>
        <v>0</v>
      </c>
    </row>
    <row r="19" spans="1:5" ht="33.75">
      <c r="A19" s="14">
        <f t="shared" si="0"/>
        <v>5</v>
      </c>
      <c r="B19" s="24" t="s">
        <v>405</v>
      </c>
      <c r="C19" s="5" t="s">
        <v>560</v>
      </c>
      <c r="D19" s="27">
        <v>0</v>
      </c>
      <c r="E19" s="27">
        <v>0</v>
      </c>
    </row>
    <row r="20" spans="1:5" ht="33.75">
      <c r="A20" s="14">
        <f t="shared" si="0"/>
        <v>6</v>
      </c>
      <c r="B20" s="24" t="s">
        <v>406</v>
      </c>
      <c r="C20" s="5" t="s">
        <v>561</v>
      </c>
      <c r="D20" s="28">
        <v>0</v>
      </c>
      <c r="E20" s="28">
        <v>0</v>
      </c>
    </row>
    <row r="21" spans="1:5" ht="21">
      <c r="A21" s="14">
        <f t="shared" si="0"/>
        <v>7</v>
      </c>
      <c r="B21" s="23" t="s">
        <v>407</v>
      </c>
      <c r="C21" s="16" t="s">
        <v>208</v>
      </c>
      <c r="D21" s="25">
        <v>0</v>
      </c>
      <c r="E21" s="25">
        <v>0</v>
      </c>
    </row>
    <row r="22" spans="1:5" ht="21">
      <c r="A22" s="14">
        <f t="shared" si="0"/>
        <v>8</v>
      </c>
      <c r="B22" s="23" t="s">
        <v>249</v>
      </c>
      <c r="C22" s="16" t="s">
        <v>250</v>
      </c>
      <c r="D22" s="25">
        <f>D23+D25+D27</f>
        <v>0</v>
      </c>
      <c r="E22" s="25">
        <f>E23+E25+E27</f>
        <v>0</v>
      </c>
    </row>
    <row r="23" spans="1:5" ht="21">
      <c r="A23" s="14">
        <f t="shared" si="0"/>
        <v>9</v>
      </c>
      <c r="B23" s="23" t="s">
        <v>251</v>
      </c>
      <c r="C23" s="16" t="s">
        <v>562</v>
      </c>
      <c r="D23" s="25">
        <f>D24</f>
        <v>0</v>
      </c>
      <c r="E23" s="25">
        <f>E24</f>
        <v>0</v>
      </c>
    </row>
    <row r="24" spans="1:5" ht="22.5">
      <c r="A24" s="14">
        <f t="shared" si="0"/>
        <v>10</v>
      </c>
      <c r="B24" s="24" t="s">
        <v>408</v>
      </c>
      <c r="C24" s="5" t="s">
        <v>563</v>
      </c>
      <c r="D24" s="27">
        <v>0</v>
      </c>
      <c r="E24" s="27">
        <v>0</v>
      </c>
    </row>
    <row r="25" spans="1:5" ht="21">
      <c r="A25" s="14">
        <f t="shared" si="0"/>
        <v>11</v>
      </c>
      <c r="B25" s="23" t="s">
        <v>241</v>
      </c>
      <c r="C25" s="16" t="s">
        <v>209</v>
      </c>
      <c r="D25" s="25">
        <f>-D26</f>
        <v>-800</v>
      </c>
      <c r="E25" s="25">
        <f>-E26</f>
        <v>-800</v>
      </c>
    </row>
    <row r="26" spans="1:5" ht="67.5">
      <c r="A26" s="14">
        <f t="shared" si="0"/>
        <v>12</v>
      </c>
      <c r="B26" s="24" t="s">
        <v>409</v>
      </c>
      <c r="C26" s="5" t="s">
        <v>564</v>
      </c>
      <c r="D26" s="27">
        <v>800</v>
      </c>
      <c r="E26" s="27">
        <v>800</v>
      </c>
    </row>
    <row r="27" spans="1:5" ht="21">
      <c r="A27" s="14">
        <f t="shared" si="0"/>
        <v>13</v>
      </c>
      <c r="B27" s="23" t="s">
        <v>242</v>
      </c>
      <c r="C27" s="16" t="s">
        <v>210</v>
      </c>
      <c r="D27" s="25">
        <f>D28-D31</f>
        <v>800</v>
      </c>
      <c r="E27" s="25">
        <f>E28-E31</f>
        <v>800</v>
      </c>
    </row>
    <row r="28" spans="1:5" ht="22.5">
      <c r="A28" s="14">
        <f t="shared" si="0"/>
        <v>14</v>
      </c>
      <c r="B28" s="24" t="s">
        <v>252</v>
      </c>
      <c r="C28" s="5" t="s">
        <v>565</v>
      </c>
      <c r="D28" s="27">
        <f>D29+D30</f>
        <v>800</v>
      </c>
      <c r="E28" s="27">
        <f>E29+E30</f>
        <v>800</v>
      </c>
    </row>
    <row r="29" spans="1:5" ht="33.75">
      <c r="A29" s="14">
        <f t="shared" si="0"/>
        <v>15</v>
      </c>
      <c r="B29" s="24" t="s">
        <v>410</v>
      </c>
      <c r="C29" s="5" t="s">
        <v>566</v>
      </c>
      <c r="D29" s="29">
        <f>0+D26</f>
        <v>800</v>
      </c>
      <c r="E29" s="29">
        <f>0+E26</f>
        <v>800</v>
      </c>
    </row>
    <row r="30" spans="1:5" ht="33.75">
      <c r="A30" s="14">
        <f t="shared" si="0"/>
        <v>16</v>
      </c>
      <c r="B30" s="24" t="s">
        <v>411</v>
      </c>
      <c r="C30" s="5" t="s">
        <v>567</v>
      </c>
      <c r="D30" s="27">
        <v>0</v>
      </c>
      <c r="E30" s="27">
        <v>0</v>
      </c>
    </row>
    <row r="31" spans="1:5" ht="22.5">
      <c r="A31" s="14">
        <f t="shared" si="0"/>
        <v>17</v>
      </c>
      <c r="B31" s="24" t="s">
        <v>243</v>
      </c>
      <c r="C31" s="5" t="s">
        <v>568</v>
      </c>
      <c r="D31" s="26">
        <f>D32</f>
        <v>0</v>
      </c>
      <c r="E31" s="26">
        <f>E32</f>
        <v>0</v>
      </c>
    </row>
    <row r="32" spans="1:5" ht="33.75">
      <c r="A32" s="14">
        <f t="shared" si="0"/>
        <v>18</v>
      </c>
      <c r="B32" s="24" t="s">
        <v>412</v>
      </c>
      <c r="C32" s="5" t="s">
        <v>569</v>
      </c>
      <c r="D32" s="26">
        <v>0</v>
      </c>
      <c r="E32" s="26">
        <v>0</v>
      </c>
    </row>
    <row r="33" spans="1:5" ht="21">
      <c r="A33" s="14">
        <f t="shared" si="0"/>
        <v>19</v>
      </c>
      <c r="B33" s="23" t="s">
        <v>244</v>
      </c>
      <c r="C33" s="16"/>
      <c r="D33" s="30">
        <f>D15+D18+D21+D22</f>
        <v>0</v>
      </c>
      <c r="E33" s="30">
        <f>E15+E18+E21+E22</f>
        <v>0</v>
      </c>
    </row>
  </sheetData>
  <sheetProtection/>
  <mergeCells count="5">
    <mergeCell ref="A8:E8"/>
    <mergeCell ref="D10:E12"/>
    <mergeCell ref="C10:C13"/>
    <mergeCell ref="B10:B13"/>
    <mergeCell ref="A10:A13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75390625" style="10" customWidth="1"/>
    <col min="2" max="2" width="8.75390625" style="10" customWidth="1"/>
    <col min="3" max="3" width="21.75390625" style="10" customWidth="1"/>
    <col min="4" max="4" width="56.75390625" style="10" customWidth="1"/>
  </cols>
  <sheetData>
    <row r="1" ht="12.75">
      <c r="D1" s="6" t="s">
        <v>417</v>
      </c>
    </row>
    <row r="2" ht="12.75">
      <c r="D2" s="6" t="s">
        <v>215</v>
      </c>
    </row>
    <row r="3" ht="12.75">
      <c r="D3" s="6" t="s">
        <v>418</v>
      </c>
    </row>
    <row r="4" ht="12.75">
      <c r="D4" s="6" t="s">
        <v>245</v>
      </c>
    </row>
    <row r="5" ht="12.75">
      <c r="D5" s="6" t="s">
        <v>418</v>
      </c>
    </row>
    <row r="6" ht="12.75">
      <c r="D6" s="6" t="s">
        <v>258</v>
      </c>
    </row>
    <row r="7" ht="12.75">
      <c r="D7" s="6"/>
    </row>
    <row r="8" spans="1:4" ht="12.75">
      <c r="A8" s="203" t="s">
        <v>255</v>
      </c>
      <c r="B8" s="203"/>
      <c r="C8" s="203"/>
      <c r="D8" s="203"/>
    </row>
    <row r="10" spans="1:4" ht="123.75">
      <c r="A10" s="4" t="s">
        <v>213</v>
      </c>
      <c r="B10" s="4" t="s">
        <v>256</v>
      </c>
      <c r="C10" s="4" t="s">
        <v>570</v>
      </c>
      <c r="D10" s="4" t="s">
        <v>204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16">
        <v>1</v>
      </c>
      <c r="B12" s="17" t="s">
        <v>238</v>
      </c>
      <c r="C12" s="18"/>
      <c r="D12" s="19" t="s">
        <v>584</v>
      </c>
    </row>
    <row r="13" spans="1:4" ht="22.5">
      <c r="A13" s="14">
        <v>2</v>
      </c>
      <c r="B13" s="65" t="s">
        <v>238</v>
      </c>
      <c r="C13" s="5" t="s">
        <v>558</v>
      </c>
      <c r="D13" s="24" t="s">
        <v>572</v>
      </c>
    </row>
    <row r="14" spans="1:4" ht="22.5">
      <c r="A14" s="14">
        <v>3</v>
      </c>
      <c r="B14" s="65" t="s">
        <v>238</v>
      </c>
      <c r="C14" s="5" t="s">
        <v>559</v>
      </c>
      <c r="D14" s="24" t="s">
        <v>573</v>
      </c>
    </row>
    <row r="15" spans="1:4" ht="33.75">
      <c r="A15" s="14">
        <v>4</v>
      </c>
      <c r="B15" s="65" t="s">
        <v>238</v>
      </c>
      <c r="C15" s="5" t="s">
        <v>560</v>
      </c>
      <c r="D15" s="24" t="s">
        <v>574</v>
      </c>
    </row>
    <row r="16" spans="1:4" ht="33.75">
      <c r="A16" s="14">
        <v>5</v>
      </c>
      <c r="B16" s="65" t="s">
        <v>238</v>
      </c>
      <c r="C16" s="5" t="s">
        <v>561</v>
      </c>
      <c r="D16" s="24" t="s">
        <v>406</v>
      </c>
    </row>
    <row r="17" spans="1:4" ht="22.5">
      <c r="A17" s="14">
        <v>6</v>
      </c>
      <c r="B17" s="65" t="s">
        <v>238</v>
      </c>
      <c r="C17" s="5" t="s">
        <v>581</v>
      </c>
      <c r="D17" s="24" t="s">
        <v>575</v>
      </c>
    </row>
    <row r="18" spans="1:4" ht="22.5">
      <c r="A18" s="14">
        <v>7</v>
      </c>
      <c r="B18" s="65" t="s">
        <v>238</v>
      </c>
      <c r="C18" s="5" t="s">
        <v>582</v>
      </c>
      <c r="D18" s="24" t="s">
        <v>576</v>
      </c>
    </row>
    <row r="19" spans="1:4" ht="22.5">
      <c r="A19" s="14">
        <v>8</v>
      </c>
      <c r="B19" s="65" t="s">
        <v>238</v>
      </c>
      <c r="C19" s="5" t="s">
        <v>563</v>
      </c>
      <c r="D19" s="24" t="s">
        <v>577</v>
      </c>
    </row>
    <row r="20" spans="1:4" ht="56.25">
      <c r="A20" s="14">
        <v>9</v>
      </c>
      <c r="B20" s="65" t="s">
        <v>238</v>
      </c>
      <c r="C20" s="5" t="s">
        <v>583</v>
      </c>
      <c r="D20" s="24" t="s">
        <v>578</v>
      </c>
    </row>
    <row r="21" spans="1:4" ht="22.5">
      <c r="A21" s="14">
        <v>10</v>
      </c>
      <c r="B21" s="65" t="s">
        <v>238</v>
      </c>
      <c r="C21" s="5" t="s">
        <v>565</v>
      </c>
      <c r="D21" s="24" t="s">
        <v>252</v>
      </c>
    </row>
    <row r="22" spans="1:4" ht="22.5">
      <c r="A22" s="14">
        <v>11</v>
      </c>
      <c r="B22" s="65" t="s">
        <v>238</v>
      </c>
      <c r="C22" s="5" t="s">
        <v>566</v>
      </c>
      <c r="D22" s="24" t="s">
        <v>579</v>
      </c>
    </row>
    <row r="23" spans="1:4" ht="33.75">
      <c r="A23" s="14">
        <v>12</v>
      </c>
      <c r="B23" s="65" t="s">
        <v>238</v>
      </c>
      <c r="C23" s="5" t="s">
        <v>567</v>
      </c>
      <c r="D23" s="24" t="s">
        <v>411</v>
      </c>
    </row>
    <row r="24" spans="1:4" ht="22.5">
      <c r="A24" s="14">
        <v>13</v>
      </c>
      <c r="B24" s="65" t="s">
        <v>238</v>
      </c>
      <c r="C24" s="5" t="s">
        <v>568</v>
      </c>
      <c r="D24" s="24" t="s">
        <v>243</v>
      </c>
    </row>
    <row r="25" spans="1:4" ht="33.75">
      <c r="A25" s="14">
        <v>14</v>
      </c>
      <c r="B25" s="65" t="s">
        <v>238</v>
      </c>
      <c r="C25" s="5" t="s">
        <v>569</v>
      </c>
      <c r="D25" s="24" t="s">
        <v>580</v>
      </c>
    </row>
  </sheetData>
  <sheetProtection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6.125" style="0" customWidth="1"/>
    <col min="2" max="2" width="20.625" style="0" customWidth="1"/>
    <col min="3" max="3" width="76.75390625" style="0" customWidth="1"/>
    <col min="4" max="4" width="10.75390625" style="0" customWidth="1"/>
  </cols>
  <sheetData>
    <row r="1" spans="1:4" ht="12.75">
      <c r="A1" s="3"/>
      <c r="B1" s="2"/>
      <c r="C1" s="6"/>
      <c r="D1" s="6" t="s">
        <v>620</v>
      </c>
    </row>
    <row r="2" spans="1:4" ht="12.75">
      <c r="A2" s="3"/>
      <c r="B2" s="2"/>
      <c r="C2" s="6"/>
      <c r="D2" s="6" t="s">
        <v>586</v>
      </c>
    </row>
    <row r="3" spans="1:4" ht="12.75">
      <c r="A3" s="3"/>
      <c r="B3" s="2"/>
      <c r="C3" s="6"/>
      <c r="D3" s="6" t="s">
        <v>621</v>
      </c>
    </row>
    <row r="4" spans="1:4" ht="12.75">
      <c r="A4" s="3"/>
      <c r="B4" s="2"/>
      <c r="C4" s="6"/>
      <c r="D4" s="6" t="s">
        <v>622</v>
      </c>
    </row>
    <row r="5" spans="1:4" ht="12.75">
      <c r="A5" s="3"/>
      <c r="B5" s="2"/>
      <c r="C5" s="6"/>
      <c r="D5" s="6" t="s">
        <v>623</v>
      </c>
    </row>
    <row r="6" spans="1:3" ht="12.75">
      <c r="A6" s="3"/>
      <c r="B6" s="10"/>
      <c r="C6" s="10"/>
    </row>
    <row r="7" spans="1:3" ht="12.75">
      <c r="A7" s="149" t="s">
        <v>624</v>
      </c>
      <c r="B7" s="150"/>
      <c r="C7" s="150"/>
    </row>
    <row r="8" spans="1:3" ht="12.75">
      <c r="A8" s="3"/>
      <c r="B8" s="72"/>
      <c r="C8" s="72"/>
    </row>
    <row r="9" spans="1:4" ht="12.75">
      <c r="A9" s="151" t="s">
        <v>213</v>
      </c>
      <c r="B9" s="153" t="s">
        <v>625</v>
      </c>
      <c r="C9" s="153" t="s">
        <v>626</v>
      </c>
      <c r="D9" s="153" t="s">
        <v>205</v>
      </c>
    </row>
    <row r="10" spans="1:4" ht="25.5" customHeight="1">
      <c r="A10" s="152"/>
      <c r="B10" s="154"/>
      <c r="C10" s="154"/>
      <c r="D10" s="154"/>
    </row>
    <row r="11" spans="1:4" ht="12.75">
      <c r="A11" s="73">
        <v>1</v>
      </c>
      <c r="B11" s="74" t="s">
        <v>627</v>
      </c>
      <c r="C11" s="75" t="s">
        <v>628</v>
      </c>
      <c r="D11" s="76">
        <f>D12+D19+D21+D25+D27+D31+D34+D14</f>
        <v>4787</v>
      </c>
    </row>
    <row r="12" spans="1:4" ht="12.75">
      <c r="A12" s="73">
        <f aca="true" t="shared" si="0" ref="A12:A50">A11+1</f>
        <v>2</v>
      </c>
      <c r="B12" s="74" t="s">
        <v>629</v>
      </c>
      <c r="C12" s="75" t="s">
        <v>630</v>
      </c>
      <c r="D12" s="76">
        <f>D13</f>
        <v>3703</v>
      </c>
    </row>
    <row r="13" spans="1:4" ht="42.75" customHeight="1">
      <c r="A13" s="73">
        <f>A12+1</f>
        <v>3</v>
      </c>
      <c r="B13" s="77" t="s">
        <v>631</v>
      </c>
      <c r="C13" s="78" t="s">
        <v>632</v>
      </c>
      <c r="D13" s="79">
        <v>3703</v>
      </c>
    </row>
    <row r="14" spans="1:4" ht="25.5" customHeight="1">
      <c r="A14" s="73">
        <v>4</v>
      </c>
      <c r="B14" s="74" t="s">
        <v>633</v>
      </c>
      <c r="C14" s="80" t="s">
        <v>634</v>
      </c>
      <c r="D14" s="76">
        <f>D15+D16+D17+D18</f>
        <v>677</v>
      </c>
    </row>
    <row r="15" spans="1:4" ht="39.75" customHeight="1">
      <c r="A15" s="73">
        <v>5</v>
      </c>
      <c r="B15" s="77" t="s">
        <v>635</v>
      </c>
      <c r="C15" s="78" t="s">
        <v>174</v>
      </c>
      <c r="D15" s="79">
        <v>285</v>
      </c>
    </row>
    <row r="16" spans="1:4" ht="53.25" customHeight="1">
      <c r="A16" s="73">
        <v>6</v>
      </c>
      <c r="B16" s="77" t="s">
        <v>636</v>
      </c>
      <c r="C16" s="78" t="s">
        <v>637</v>
      </c>
      <c r="D16" s="79">
        <v>5</v>
      </c>
    </row>
    <row r="17" spans="1:4" ht="43.5" customHeight="1">
      <c r="A17" s="73">
        <v>7</v>
      </c>
      <c r="B17" s="77" t="s">
        <v>638</v>
      </c>
      <c r="C17" s="78" t="s">
        <v>639</v>
      </c>
      <c r="D17" s="79">
        <v>370</v>
      </c>
    </row>
    <row r="18" spans="1:4" ht="41.25" customHeight="1">
      <c r="A18" s="73">
        <v>8</v>
      </c>
      <c r="B18" s="77" t="s">
        <v>640</v>
      </c>
      <c r="C18" s="78" t="s">
        <v>641</v>
      </c>
      <c r="D18" s="79">
        <v>17</v>
      </c>
    </row>
    <row r="19" spans="1:4" ht="16.5" customHeight="1">
      <c r="A19" s="73">
        <v>9</v>
      </c>
      <c r="B19" s="74" t="s">
        <v>642</v>
      </c>
      <c r="C19" s="75" t="s">
        <v>643</v>
      </c>
      <c r="D19" s="76">
        <f>D20</f>
        <v>1</v>
      </c>
    </row>
    <row r="20" spans="1:4" ht="17.25" customHeight="1">
      <c r="A20" s="73">
        <f t="shared" si="0"/>
        <v>10</v>
      </c>
      <c r="B20" s="77" t="s">
        <v>644</v>
      </c>
      <c r="C20" s="81" t="s">
        <v>645</v>
      </c>
      <c r="D20" s="79">
        <v>1</v>
      </c>
    </row>
    <row r="21" spans="1:4" ht="21.75" customHeight="1">
      <c r="A21" s="73">
        <v>11</v>
      </c>
      <c r="B21" s="82" t="s">
        <v>646</v>
      </c>
      <c r="C21" s="83" t="s">
        <v>647</v>
      </c>
      <c r="D21" s="84">
        <f>D22+D23+D24</f>
        <v>242</v>
      </c>
    </row>
    <row r="22" spans="1:4" ht="25.5">
      <c r="A22" s="73">
        <f t="shared" si="0"/>
        <v>12</v>
      </c>
      <c r="B22" s="77" t="s">
        <v>648</v>
      </c>
      <c r="C22" s="85" t="s">
        <v>649</v>
      </c>
      <c r="D22" s="79">
        <v>43</v>
      </c>
    </row>
    <row r="23" spans="1:4" ht="40.5" customHeight="1">
      <c r="A23" s="73">
        <f t="shared" si="0"/>
        <v>13</v>
      </c>
      <c r="B23" s="77" t="s">
        <v>650</v>
      </c>
      <c r="C23" s="85" t="s">
        <v>651</v>
      </c>
      <c r="D23" s="79">
        <v>167</v>
      </c>
    </row>
    <row r="24" spans="1:4" ht="39" customHeight="1">
      <c r="A24" s="73">
        <f t="shared" si="0"/>
        <v>14</v>
      </c>
      <c r="B24" s="77" t="s">
        <v>652</v>
      </c>
      <c r="C24" s="85" t="s">
        <v>653</v>
      </c>
      <c r="D24" s="79">
        <v>32</v>
      </c>
    </row>
    <row r="25" spans="1:4" ht="12.75">
      <c r="A25" s="73">
        <f t="shared" si="0"/>
        <v>15</v>
      </c>
      <c r="B25" s="74" t="s">
        <v>654</v>
      </c>
      <c r="C25" s="75" t="s">
        <v>655</v>
      </c>
      <c r="D25" s="76">
        <f>D26</f>
        <v>5</v>
      </c>
    </row>
    <row r="26" spans="1:4" ht="38.25">
      <c r="A26" s="73">
        <f t="shared" si="0"/>
        <v>16</v>
      </c>
      <c r="B26" s="77" t="s">
        <v>656</v>
      </c>
      <c r="C26" s="85" t="s">
        <v>0</v>
      </c>
      <c r="D26" s="79">
        <v>5</v>
      </c>
    </row>
    <row r="27" spans="1:4" ht="25.5">
      <c r="A27" s="73">
        <f t="shared" si="0"/>
        <v>17</v>
      </c>
      <c r="B27" s="74" t="s">
        <v>1</v>
      </c>
      <c r="C27" s="75" t="s">
        <v>2</v>
      </c>
      <c r="D27" s="76">
        <f>D28+D29</f>
        <v>48</v>
      </c>
    </row>
    <row r="28" spans="1:4" ht="51">
      <c r="A28" s="73">
        <f t="shared" si="0"/>
        <v>18</v>
      </c>
      <c r="B28" s="77" t="s">
        <v>3</v>
      </c>
      <c r="C28" s="85" t="s">
        <v>4</v>
      </c>
      <c r="D28" s="79">
        <v>20</v>
      </c>
    </row>
    <row r="29" spans="1:4" ht="25.5">
      <c r="A29" s="73">
        <f t="shared" si="0"/>
        <v>19</v>
      </c>
      <c r="B29" s="77" t="s">
        <v>5</v>
      </c>
      <c r="C29" s="85" t="s">
        <v>6</v>
      </c>
      <c r="D29" s="79">
        <f>D30</f>
        <v>28</v>
      </c>
    </row>
    <row r="30" spans="1:4" ht="27" customHeight="1">
      <c r="A30" s="73">
        <f t="shared" si="0"/>
        <v>20</v>
      </c>
      <c r="B30" s="77" t="s">
        <v>7</v>
      </c>
      <c r="C30" s="85" t="s">
        <v>8</v>
      </c>
      <c r="D30" s="79">
        <v>28</v>
      </c>
    </row>
    <row r="31" spans="1:4" ht="28.5" customHeight="1">
      <c r="A31" s="73">
        <f t="shared" si="0"/>
        <v>21</v>
      </c>
      <c r="B31" s="74" t="s">
        <v>9</v>
      </c>
      <c r="C31" s="75" t="s">
        <v>10</v>
      </c>
      <c r="D31" s="76">
        <f>SUM(D32)</f>
        <v>110</v>
      </c>
    </row>
    <row r="32" spans="1:4" ht="27" customHeight="1">
      <c r="A32" s="73">
        <f t="shared" si="0"/>
        <v>22</v>
      </c>
      <c r="B32" s="77" t="s">
        <v>11</v>
      </c>
      <c r="C32" s="83" t="s">
        <v>12</v>
      </c>
      <c r="D32" s="79">
        <f>D33</f>
        <v>110</v>
      </c>
    </row>
    <row r="33" spans="1:4" ht="25.5">
      <c r="A33" s="73">
        <f t="shared" si="0"/>
        <v>23</v>
      </c>
      <c r="B33" s="77" t="s">
        <v>13</v>
      </c>
      <c r="C33" s="85" t="s">
        <v>14</v>
      </c>
      <c r="D33" s="79">
        <v>110</v>
      </c>
    </row>
    <row r="34" spans="1:4" ht="12.75">
      <c r="A34" s="73">
        <f t="shared" si="0"/>
        <v>24</v>
      </c>
      <c r="B34" s="74" t="s">
        <v>15</v>
      </c>
      <c r="C34" s="75" t="s">
        <v>16</v>
      </c>
      <c r="D34" s="76">
        <f>D35</f>
        <v>1</v>
      </c>
    </row>
    <row r="35" spans="1:4" ht="25.5">
      <c r="A35" s="73">
        <f t="shared" si="0"/>
        <v>25</v>
      </c>
      <c r="B35" s="77" t="s">
        <v>17</v>
      </c>
      <c r="C35" s="85" t="s">
        <v>18</v>
      </c>
      <c r="D35" s="79">
        <v>1</v>
      </c>
    </row>
    <row r="36" spans="1:4" ht="12.75">
      <c r="A36" s="73">
        <f t="shared" si="0"/>
        <v>26</v>
      </c>
      <c r="B36" s="74" t="s">
        <v>19</v>
      </c>
      <c r="C36" s="75" t="s">
        <v>20</v>
      </c>
      <c r="D36" s="76">
        <f>D37</f>
        <v>17893.5</v>
      </c>
    </row>
    <row r="37" spans="1:4" ht="27.75" customHeight="1">
      <c r="A37" s="73">
        <f t="shared" si="0"/>
        <v>27</v>
      </c>
      <c r="B37" s="77" t="s">
        <v>21</v>
      </c>
      <c r="C37" s="85" t="s">
        <v>22</v>
      </c>
      <c r="D37" s="76">
        <f>D38+D40+D44</f>
        <v>17893.5</v>
      </c>
    </row>
    <row r="38" spans="1:4" ht="21.75" customHeight="1">
      <c r="A38" s="73">
        <f t="shared" si="0"/>
        <v>28</v>
      </c>
      <c r="B38" s="77" t="s">
        <v>23</v>
      </c>
      <c r="C38" s="75" t="s">
        <v>24</v>
      </c>
      <c r="D38" s="79">
        <f>SUM(D39)</f>
        <v>8622</v>
      </c>
    </row>
    <row r="39" spans="1:4" ht="19.5" customHeight="1">
      <c r="A39" s="73">
        <f t="shared" si="0"/>
        <v>29</v>
      </c>
      <c r="B39" s="77" t="s">
        <v>25</v>
      </c>
      <c r="C39" s="81" t="s">
        <v>26</v>
      </c>
      <c r="D39" s="79">
        <v>8622</v>
      </c>
    </row>
    <row r="40" spans="1:4" ht="21" customHeight="1">
      <c r="A40" s="73">
        <f t="shared" si="0"/>
        <v>30</v>
      </c>
      <c r="B40" s="77" t="s">
        <v>27</v>
      </c>
      <c r="C40" s="81" t="s">
        <v>28</v>
      </c>
      <c r="D40" s="79">
        <f>D41+D43</f>
        <v>96.19999999999999</v>
      </c>
    </row>
    <row r="41" spans="1:4" ht="25.5">
      <c r="A41" s="73">
        <f t="shared" si="0"/>
        <v>31</v>
      </c>
      <c r="B41" s="77" t="s">
        <v>29</v>
      </c>
      <c r="C41" s="85" t="s">
        <v>30</v>
      </c>
      <c r="D41" s="79">
        <v>96.1</v>
      </c>
    </row>
    <row r="42" spans="1:4" ht="25.5">
      <c r="A42" s="73">
        <f t="shared" si="0"/>
        <v>32</v>
      </c>
      <c r="B42" s="77" t="s">
        <v>31</v>
      </c>
      <c r="C42" s="85" t="s">
        <v>32</v>
      </c>
      <c r="D42" s="79">
        <f>D43</f>
        <v>0.1</v>
      </c>
    </row>
    <row r="43" spans="1:4" ht="38.25">
      <c r="A43" s="73">
        <f t="shared" si="0"/>
        <v>33</v>
      </c>
      <c r="B43" s="77" t="s">
        <v>31</v>
      </c>
      <c r="C43" s="85" t="s">
        <v>33</v>
      </c>
      <c r="D43" s="79">
        <v>0.1</v>
      </c>
    </row>
    <row r="44" spans="1:4" ht="12.75">
      <c r="A44" s="73">
        <f t="shared" si="0"/>
        <v>34</v>
      </c>
      <c r="B44" s="77" t="s">
        <v>34</v>
      </c>
      <c r="C44" s="75" t="s">
        <v>35</v>
      </c>
      <c r="D44" s="79">
        <f>D45</f>
        <v>9175.3</v>
      </c>
    </row>
    <row r="45" spans="1:4" ht="19.5" customHeight="1">
      <c r="A45" s="73">
        <f t="shared" si="0"/>
        <v>35</v>
      </c>
      <c r="B45" s="77" t="s">
        <v>36</v>
      </c>
      <c r="C45" s="81" t="s">
        <v>37</v>
      </c>
      <c r="D45" s="79">
        <f>D46+D47</f>
        <v>9175.3</v>
      </c>
    </row>
    <row r="46" spans="1:4" ht="21" customHeight="1">
      <c r="A46" s="73">
        <f t="shared" si="0"/>
        <v>36</v>
      </c>
      <c r="B46" s="77" t="s">
        <v>36</v>
      </c>
      <c r="C46" s="81" t="s">
        <v>38</v>
      </c>
      <c r="D46" s="79">
        <v>4267</v>
      </c>
    </row>
    <row r="47" spans="1:4" ht="19.5" customHeight="1">
      <c r="A47" s="73">
        <f t="shared" si="0"/>
        <v>37</v>
      </c>
      <c r="B47" s="77" t="s">
        <v>36</v>
      </c>
      <c r="C47" s="81" t="s">
        <v>39</v>
      </c>
      <c r="D47" s="79">
        <f>SUM(D48:D50)</f>
        <v>4908.3</v>
      </c>
    </row>
    <row r="48" spans="1:4" ht="42.75" customHeight="1">
      <c r="A48" s="73">
        <f t="shared" si="0"/>
        <v>38</v>
      </c>
      <c r="B48" s="77" t="s">
        <v>36</v>
      </c>
      <c r="C48" s="86" t="s">
        <v>40</v>
      </c>
      <c r="D48" s="79">
        <v>558.3</v>
      </c>
    </row>
    <row r="49" spans="1:4" ht="29.25" customHeight="1">
      <c r="A49" s="73">
        <f t="shared" si="0"/>
        <v>39</v>
      </c>
      <c r="B49" s="77" t="s">
        <v>36</v>
      </c>
      <c r="C49" s="85" t="s">
        <v>41</v>
      </c>
      <c r="D49" s="79">
        <v>2850</v>
      </c>
    </row>
    <row r="50" spans="1:4" ht="39.75" customHeight="1">
      <c r="A50" s="73">
        <f t="shared" si="0"/>
        <v>40</v>
      </c>
      <c r="B50" s="77" t="s">
        <v>36</v>
      </c>
      <c r="C50" s="85" t="s">
        <v>42</v>
      </c>
      <c r="D50" s="79">
        <v>1500</v>
      </c>
    </row>
    <row r="51" spans="1:4" ht="12.75">
      <c r="A51" s="73">
        <f>A50+1</f>
        <v>41</v>
      </c>
      <c r="B51" s="155" t="s">
        <v>43</v>
      </c>
      <c r="C51" s="156"/>
      <c r="D51" s="76">
        <f>D11+D36</f>
        <v>22680.5</v>
      </c>
    </row>
    <row r="52" spans="1:3" ht="12.75">
      <c r="A52" s="3"/>
      <c r="B52" s="10"/>
      <c r="C52" s="10"/>
    </row>
    <row r="57" ht="12.75">
      <c r="B57" s="1"/>
    </row>
  </sheetData>
  <sheetProtection/>
  <mergeCells count="6">
    <mergeCell ref="D9:D10"/>
    <mergeCell ref="B51:C51"/>
    <mergeCell ref="A7:C7"/>
    <mergeCell ref="A9:A10"/>
    <mergeCell ref="B9:B10"/>
    <mergeCell ref="C9:C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74.00390625" style="0" customWidth="1"/>
    <col min="4" max="4" width="9.00390625" style="0" customWidth="1"/>
  </cols>
  <sheetData>
    <row r="1" spans="1:5" ht="12.75">
      <c r="A1" s="3"/>
      <c r="B1" s="2"/>
      <c r="C1" s="159" t="s">
        <v>44</v>
      </c>
      <c r="D1" s="159"/>
      <c r="E1" s="159"/>
    </row>
    <row r="2" spans="1:5" ht="12.75">
      <c r="A2" s="3"/>
      <c r="B2" s="2"/>
      <c r="C2" s="160" t="s">
        <v>45</v>
      </c>
      <c r="D2" s="160"/>
      <c r="E2" s="160"/>
    </row>
    <row r="3" spans="1:5" ht="12.75">
      <c r="A3" s="3"/>
      <c r="B3" s="2"/>
      <c r="C3" s="161" t="s">
        <v>621</v>
      </c>
      <c r="D3" s="161"/>
      <c r="E3" s="161"/>
    </row>
    <row r="4" spans="1:5" ht="12.75">
      <c r="A4" s="3"/>
      <c r="B4" s="2"/>
      <c r="C4" s="161" t="s">
        <v>46</v>
      </c>
      <c r="D4" s="161"/>
      <c r="E4" s="161"/>
    </row>
    <row r="5" spans="1:5" ht="12.75">
      <c r="A5" s="3"/>
      <c r="B5" s="2"/>
      <c r="C5" s="161" t="s">
        <v>47</v>
      </c>
      <c r="D5" s="161"/>
      <c r="E5" s="161"/>
    </row>
    <row r="6" spans="1:3" ht="12.75">
      <c r="A6" s="3"/>
      <c r="B6" s="10"/>
      <c r="C6" s="10"/>
    </row>
    <row r="7" spans="1:3" ht="12.75">
      <c r="A7" s="149" t="s">
        <v>48</v>
      </c>
      <c r="B7" s="150"/>
      <c r="C7" s="150"/>
    </row>
    <row r="8" spans="1:3" ht="12.75">
      <c r="A8" s="3"/>
      <c r="B8" s="72"/>
      <c r="C8" s="72"/>
    </row>
    <row r="9" spans="1:5" ht="25.5" customHeight="1">
      <c r="A9" s="151" t="s">
        <v>213</v>
      </c>
      <c r="B9" s="153" t="s">
        <v>625</v>
      </c>
      <c r="C9" s="153" t="s">
        <v>626</v>
      </c>
      <c r="D9" s="157" t="s">
        <v>49</v>
      </c>
      <c r="E9" s="158"/>
    </row>
    <row r="10" spans="1:5" ht="30.75" customHeight="1">
      <c r="A10" s="152"/>
      <c r="B10" s="154"/>
      <c r="C10" s="154"/>
      <c r="D10" s="87" t="s">
        <v>259</v>
      </c>
      <c r="E10" s="87" t="s">
        <v>260</v>
      </c>
    </row>
    <row r="11" spans="1:5" ht="12.75">
      <c r="A11" s="73">
        <v>1</v>
      </c>
      <c r="B11" s="74" t="s">
        <v>627</v>
      </c>
      <c r="C11" s="75" t="s">
        <v>628</v>
      </c>
      <c r="D11" s="76">
        <f>D12+D19+D21+D25+D27+D31+D34+D14</f>
        <v>5196</v>
      </c>
      <c r="E11" s="76">
        <f>E12+E19+E21+E25+E27+E31+E34+E14</f>
        <v>5648</v>
      </c>
    </row>
    <row r="12" spans="1:5" ht="12.75">
      <c r="A12" s="73">
        <f aca="true" t="shared" si="0" ref="A12:A50">A11+1</f>
        <v>2</v>
      </c>
      <c r="B12" s="74" t="s">
        <v>629</v>
      </c>
      <c r="C12" s="75" t="s">
        <v>630</v>
      </c>
      <c r="D12" s="76">
        <f>D13</f>
        <v>4092</v>
      </c>
      <c r="E12" s="76">
        <f>E13</f>
        <v>4525</v>
      </c>
    </row>
    <row r="13" spans="1:5" ht="42.75" customHeight="1">
      <c r="A13" s="73">
        <f>A12+1</f>
        <v>3</v>
      </c>
      <c r="B13" s="77" t="s">
        <v>631</v>
      </c>
      <c r="C13" s="78" t="s">
        <v>632</v>
      </c>
      <c r="D13" s="79">
        <v>4092</v>
      </c>
      <c r="E13" s="88">
        <v>4525</v>
      </c>
    </row>
    <row r="14" spans="1:5" ht="30" customHeight="1">
      <c r="A14" s="73">
        <v>4</v>
      </c>
      <c r="B14" s="74" t="s">
        <v>633</v>
      </c>
      <c r="C14" s="89" t="s">
        <v>634</v>
      </c>
      <c r="D14" s="76">
        <f>D15+D16+D17+D18</f>
        <v>677</v>
      </c>
      <c r="E14" s="76">
        <f>E15+E16+E17+E18</f>
        <v>677</v>
      </c>
    </row>
    <row r="15" spans="1:5" ht="42" customHeight="1">
      <c r="A15" s="73">
        <v>5</v>
      </c>
      <c r="B15" s="77" t="s">
        <v>635</v>
      </c>
      <c r="C15" s="78" t="s">
        <v>174</v>
      </c>
      <c r="D15" s="79">
        <v>285</v>
      </c>
      <c r="E15" s="88">
        <v>285</v>
      </c>
    </row>
    <row r="16" spans="1:5" ht="54.75" customHeight="1">
      <c r="A16" s="73">
        <v>6</v>
      </c>
      <c r="B16" s="77" t="s">
        <v>636</v>
      </c>
      <c r="C16" s="78" t="s">
        <v>637</v>
      </c>
      <c r="D16" s="79">
        <v>5</v>
      </c>
      <c r="E16" s="88">
        <v>5</v>
      </c>
    </row>
    <row r="17" spans="1:5" ht="40.5" customHeight="1">
      <c r="A17" s="73">
        <v>7</v>
      </c>
      <c r="B17" s="77" t="s">
        <v>638</v>
      </c>
      <c r="C17" s="78" t="s">
        <v>639</v>
      </c>
      <c r="D17" s="79">
        <v>370</v>
      </c>
      <c r="E17" s="88">
        <v>370</v>
      </c>
    </row>
    <row r="18" spans="1:5" ht="39.75" customHeight="1">
      <c r="A18" s="73">
        <v>8</v>
      </c>
      <c r="B18" s="77" t="s">
        <v>640</v>
      </c>
      <c r="C18" s="78" t="s">
        <v>641</v>
      </c>
      <c r="D18" s="79">
        <v>17</v>
      </c>
      <c r="E18" s="88">
        <v>17</v>
      </c>
    </row>
    <row r="19" spans="1:5" ht="16.5" customHeight="1">
      <c r="A19" s="73">
        <v>9</v>
      </c>
      <c r="B19" s="74" t="s">
        <v>642</v>
      </c>
      <c r="C19" s="75" t="s">
        <v>643</v>
      </c>
      <c r="D19" s="76">
        <f>D20</f>
        <v>1</v>
      </c>
      <c r="E19" s="76">
        <f>E20</f>
        <v>1</v>
      </c>
    </row>
    <row r="20" spans="1:5" ht="17.25" customHeight="1">
      <c r="A20" s="73">
        <f t="shared" si="0"/>
        <v>10</v>
      </c>
      <c r="B20" s="77" t="s">
        <v>644</v>
      </c>
      <c r="C20" s="81" t="s">
        <v>645</v>
      </c>
      <c r="D20" s="79">
        <v>1</v>
      </c>
      <c r="E20" s="88">
        <v>1</v>
      </c>
    </row>
    <row r="21" spans="1:5" ht="21.75" customHeight="1">
      <c r="A21" s="73">
        <v>11</v>
      </c>
      <c r="B21" s="82" t="s">
        <v>646</v>
      </c>
      <c r="C21" s="83" t="s">
        <v>647</v>
      </c>
      <c r="D21" s="84">
        <f>D22+D23+D24</f>
        <v>249</v>
      </c>
      <c r="E21" s="84">
        <f>E22+E23+E24</f>
        <v>255</v>
      </c>
    </row>
    <row r="22" spans="1:5" ht="25.5">
      <c r="A22" s="73">
        <f t="shared" si="0"/>
        <v>12</v>
      </c>
      <c r="B22" s="77" t="s">
        <v>648</v>
      </c>
      <c r="C22" s="85" t="s">
        <v>649</v>
      </c>
      <c r="D22" s="79">
        <v>47</v>
      </c>
      <c r="E22" s="88">
        <v>51</v>
      </c>
    </row>
    <row r="23" spans="1:5" ht="40.5" customHeight="1">
      <c r="A23" s="73">
        <f t="shared" si="0"/>
        <v>13</v>
      </c>
      <c r="B23" s="77" t="s">
        <v>650</v>
      </c>
      <c r="C23" s="85" t="s">
        <v>651</v>
      </c>
      <c r="D23" s="79">
        <v>169</v>
      </c>
      <c r="E23" s="88">
        <v>171</v>
      </c>
    </row>
    <row r="24" spans="1:5" ht="39" customHeight="1">
      <c r="A24" s="73">
        <f t="shared" si="0"/>
        <v>14</v>
      </c>
      <c r="B24" s="77" t="s">
        <v>652</v>
      </c>
      <c r="C24" s="85" t="s">
        <v>653</v>
      </c>
      <c r="D24" s="79">
        <v>33</v>
      </c>
      <c r="E24" s="88">
        <v>33</v>
      </c>
    </row>
    <row r="25" spans="1:5" ht="12.75">
      <c r="A25" s="73">
        <f t="shared" si="0"/>
        <v>15</v>
      </c>
      <c r="B25" s="74" t="s">
        <v>654</v>
      </c>
      <c r="C25" s="75" t="s">
        <v>655</v>
      </c>
      <c r="D25" s="76">
        <f>D26</f>
        <v>6</v>
      </c>
      <c r="E25" s="76">
        <f>E26</f>
        <v>7</v>
      </c>
    </row>
    <row r="26" spans="1:5" ht="51">
      <c r="A26" s="73">
        <f t="shared" si="0"/>
        <v>16</v>
      </c>
      <c r="B26" s="77" t="s">
        <v>656</v>
      </c>
      <c r="C26" s="85" t="s">
        <v>0</v>
      </c>
      <c r="D26" s="79">
        <v>6</v>
      </c>
      <c r="E26" s="88">
        <v>7</v>
      </c>
    </row>
    <row r="27" spans="1:5" ht="25.5">
      <c r="A27" s="73">
        <f t="shared" si="0"/>
        <v>17</v>
      </c>
      <c r="B27" s="74" t="s">
        <v>1</v>
      </c>
      <c r="C27" s="75" t="s">
        <v>2</v>
      </c>
      <c r="D27" s="76">
        <f>D28+D29</f>
        <v>50</v>
      </c>
      <c r="E27" s="76">
        <f>E28+E29</f>
        <v>52</v>
      </c>
    </row>
    <row r="28" spans="1:5" ht="51">
      <c r="A28" s="73">
        <f t="shared" si="0"/>
        <v>18</v>
      </c>
      <c r="B28" s="77" t="s">
        <v>3</v>
      </c>
      <c r="C28" s="85" t="s">
        <v>4</v>
      </c>
      <c r="D28" s="79">
        <v>20</v>
      </c>
      <c r="E28" s="88">
        <v>20</v>
      </c>
    </row>
    <row r="29" spans="1:5" ht="25.5">
      <c r="A29" s="73">
        <f t="shared" si="0"/>
        <v>19</v>
      </c>
      <c r="B29" s="77" t="s">
        <v>5</v>
      </c>
      <c r="C29" s="85" t="s">
        <v>6</v>
      </c>
      <c r="D29" s="79">
        <f>D30</f>
        <v>30</v>
      </c>
      <c r="E29" s="79">
        <f>E30</f>
        <v>32</v>
      </c>
    </row>
    <row r="30" spans="1:5" ht="27" customHeight="1">
      <c r="A30" s="73">
        <f t="shared" si="0"/>
        <v>20</v>
      </c>
      <c r="B30" s="77" t="s">
        <v>7</v>
      </c>
      <c r="C30" s="85" t="s">
        <v>8</v>
      </c>
      <c r="D30" s="79">
        <v>30</v>
      </c>
      <c r="E30" s="88">
        <v>32</v>
      </c>
    </row>
    <row r="31" spans="1:5" ht="28.5" customHeight="1">
      <c r="A31" s="73">
        <f t="shared" si="0"/>
        <v>21</v>
      </c>
      <c r="B31" s="74" t="s">
        <v>9</v>
      </c>
      <c r="C31" s="75" t="s">
        <v>10</v>
      </c>
      <c r="D31" s="76">
        <f>SUM(D32)</f>
        <v>120</v>
      </c>
      <c r="E31" s="76">
        <f>SUM(E32)</f>
        <v>130</v>
      </c>
    </row>
    <row r="32" spans="1:5" ht="27" customHeight="1">
      <c r="A32" s="73">
        <f t="shared" si="0"/>
        <v>22</v>
      </c>
      <c r="B32" s="77" t="s">
        <v>11</v>
      </c>
      <c r="C32" s="83" t="s">
        <v>12</v>
      </c>
      <c r="D32" s="79">
        <f>D33</f>
        <v>120</v>
      </c>
      <c r="E32" s="79">
        <f>E33</f>
        <v>130</v>
      </c>
    </row>
    <row r="33" spans="1:5" ht="25.5">
      <c r="A33" s="73">
        <f t="shared" si="0"/>
        <v>23</v>
      </c>
      <c r="B33" s="77" t="s">
        <v>13</v>
      </c>
      <c r="C33" s="85" t="s">
        <v>14</v>
      </c>
      <c r="D33" s="79">
        <v>120</v>
      </c>
      <c r="E33" s="88">
        <v>130</v>
      </c>
    </row>
    <row r="34" spans="1:5" ht="12.75">
      <c r="A34" s="73">
        <f t="shared" si="0"/>
        <v>24</v>
      </c>
      <c r="B34" s="74" t="s">
        <v>15</v>
      </c>
      <c r="C34" s="75" t="s">
        <v>16</v>
      </c>
      <c r="D34" s="76">
        <f>D35</f>
        <v>1</v>
      </c>
      <c r="E34" s="76">
        <f>E35</f>
        <v>1</v>
      </c>
    </row>
    <row r="35" spans="1:5" ht="25.5">
      <c r="A35" s="73">
        <f t="shared" si="0"/>
        <v>25</v>
      </c>
      <c r="B35" s="77" t="s">
        <v>17</v>
      </c>
      <c r="C35" s="85" t="s">
        <v>18</v>
      </c>
      <c r="D35" s="79">
        <v>1</v>
      </c>
      <c r="E35" s="88">
        <v>1</v>
      </c>
    </row>
    <row r="36" spans="1:5" ht="12.75">
      <c r="A36" s="73">
        <f t="shared" si="0"/>
        <v>26</v>
      </c>
      <c r="B36" s="74" t="s">
        <v>19</v>
      </c>
      <c r="C36" s="75" t="s">
        <v>20</v>
      </c>
      <c r="D36" s="76">
        <f>D37</f>
        <v>16231.5</v>
      </c>
      <c r="E36" s="76">
        <f>E37</f>
        <v>16071.2</v>
      </c>
    </row>
    <row r="37" spans="1:5" ht="30.75" customHeight="1">
      <c r="A37" s="73">
        <f t="shared" si="0"/>
        <v>27</v>
      </c>
      <c r="B37" s="77" t="s">
        <v>21</v>
      </c>
      <c r="C37" s="81" t="s">
        <v>22</v>
      </c>
      <c r="D37" s="76">
        <f>D38+D40+D45</f>
        <v>16231.5</v>
      </c>
      <c r="E37" s="76">
        <f>E38+E40+E45</f>
        <v>16071.2</v>
      </c>
    </row>
    <row r="38" spans="1:5" ht="21.75" customHeight="1">
      <c r="A38" s="73">
        <f t="shared" si="0"/>
        <v>28</v>
      </c>
      <c r="B38" s="77" t="s">
        <v>23</v>
      </c>
      <c r="C38" s="75" t="s">
        <v>24</v>
      </c>
      <c r="D38" s="79">
        <f>SUM(D39)</f>
        <v>6249</v>
      </c>
      <c r="E38" s="79">
        <f>SUM(E39)</f>
        <v>8658</v>
      </c>
    </row>
    <row r="39" spans="1:5" ht="19.5" customHeight="1">
      <c r="A39" s="73">
        <f t="shared" si="0"/>
        <v>29</v>
      </c>
      <c r="B39" s="77" t="s">
        <v>25</v>
      </c>
      <c r="C39" s="81" t="s">
        <v>26</v>
      </c>
      <c r="D39" s="79">
        <v>6249</v>
      </c>
      <c r="E39" s="88">
        <v>8658</v>
      </c>
    </row>
    <row r="40" spans="1:5" ht="15.75" customHeight="1">
      <c r="A40" s="73">
        <f t="shared" si="0"/>
        <v>30</v>
      </c>
      <c r="B40" s="77" t="s">
        <v>27</v>
      </c>
      <c r="C40" s="81" t="s">
        <v>28</v>
      </c>
      <c r="D40" s="79">
        <f>D42+D43</f>
        <v>96.5</v>
      </c>
      <c r="E40" s="79">
        <f>E42+E43+E41</f>
        <v>98.2</v>
      </c>
    </row>
    <row r="41" spans="1:5" ht="41.25" customHeight="1">
      <c r="A41" s="73">
        <f t="shared" si="0"/>
        <v>31</v>
      </c>
      <c r="B41" s="77" t="s">
        <v>50</v>
      </c>
      <c r="C41" s="85" t="s">
        <v>51</v>
      </c>
      <c r="D41" s="79">
        <v>0</v>
      </c>
      <c r="E41" s="79">
        <v>1.7</v>
      </c>
    </row>
    <row r="42" spans="1:5" ht="25.5">
      <c r="A42" s="73">
        <f t="shared" si="0"/>
        <v>32</v>
      </c>
      <c r="B42" s="77" t="s">
        <v>29</v>
      </c>
      <c r="C42" s="85" t="s">
        <v>30</v>
      </c>
      <c r="D42" s="79">
        <v>96.4</v>
      </c>
      <c r="E42" s="79">
        <v>96.4</v>
      </c>
    </row>
    <row r="43" spans="1:5" ht="25.5">
      <c r="A43" s="73">
        <f t="shared" si="0"/>
        <v>33</v>
      </c>
      <c r="B43" s="77" t="s">
        <v>31</v>
      </c>
      <c r="C43" s="85" t="s">
        <v>52</v>
      </c>
      <c r="D43" s="79">
        <f>D44</f>
        <v>0.1</v>
      </c>
      <c r="E43" s="79">
        <f>E44</f>
        <v>0.1</v>
      </c>
    </row>
    <row r="44" spans="1:5" ht="38.25">
      <c r="A44" s="73">
        <f t="shared" si="0"/>
        <v>34</v>
      </c>
      <c r="B44" s="77" t="s">
        <v>31</v>
      </c>
      <c r="C44" s="85" t="s">
        <v>33</v>
      </c>
      <c r="D44" s="79">
        <v>0.1</v>
      </c>
      <c r="E44" s="79">
        <v>0.1</v>
      </c>
    </row>
    <row r="45" spans="1:5" ht="12.75">
      <c r="A45" s="73">
        <f t="shared" si="0"/>
        <v>35</v>
      </c>
      <c r="B45" s="77" t="s">
        <v>34</v>
      </c>
      <c r="C45" s="75" t="s">
        <v>35</v>
      </c>
      <c r="D45" s="79">
        <f>D46</f>
        <v>9886</v>
      </c>
      <c r="E45" s="79">
        <f>E46</f>
        <v>7315</v>
      </c>
    </row>
    <row r="46" spans="1:5" ht="19.5" customHeight="1">
      <c r="A46" s="73">
        <f t="shared" si="0"/>
        <v>36</v>
      </c>
      <c r="B46" s="77" t="s">
        <v>36</v>
      </c>
      <c r="C46" s="81" t="s">
        <v>37</v>
      </c>
      <c r="D46" s="79">
        <f>D47+D48</f>
        <v>9886</v>
      </c>
      <c r="E46" s="79">
        <f>E47+E48</f>
        <v>7315</v>
      </c>
    </row>
    <row r="47" spans="1:5" ht="21" customHeight="1">
      <c r="A47" s="73">
        <f t="shared" si="0"/>
        <v>37</v>
      </c>
      <c r="B47" s="77" t="s">
        <v>36</v>
      </c>
      <c r="C47" s="81" t="s">
        <v>38</v>
      </c>
      <c r="D47" s="79">
        <v>6786</v>
      </c>
      <c r="E47" s="88">
        <v>4615</v>
      </c>
    </row>
    <row r="48" spans="1:5" ht="19.5" customHeight="1">
      <c r="A48" s="73">
        <f t="shared" si="0"/>
        <v>38</v>
      </c>
      <c r="B48" s="77" t="s">
        <v>36</v>
      </c>
      <c r="C48" s="81" t="s">
        <v>39</v>
      </c>
      <c r="D48" s="79">
        <f>SUM(D49:D49)</f>
        <v>3100</v>
      </c>
      <c r="E48" s="79">
        <f>SUM(E49:E49)</f>
        <v>2700</v>
      </c>
    </row>
    <row r="49" spans="1:5" ht="52.5" customHeight="1">
      <c r="A49" s="73">
        <f t="shared" si="0"/>
        <v>39</v>
      </c>
      <c r="B49" s="90" t="s">
        <v>36</v>
      </c>
      <c r="C49" s="91" t="s">
        <v>41</v>
      </c>
      <c r="D49" s="92">
        <v>3100</v>
      </c>
      <c r="E49" s="88">
        <v>2700</v>
      </c>
    </row>
    <row r="50" spans="1:5" ht="12.75">
      <c r="A50" s="73">
        <f t="shared" si="0"/>
        <v>40</v>
      </c>
      <c r="B50" s="155" t="s">
        <v>43</v>
      </c>
      <c r="C50" s="156"/>
      <c r="D50" s="76">
        <f>D11+D36</f>
        <v>21427.5</v>
      </c>
      <c r="E50" s="76">
        <f>E11+E36</f>
        <v>21719.2</v>
      </c>
    </row>
    <row r="51" spans="1:3" ht="12.75">
      <c r="A51" s="3"/>
      <c r="B51" s="10"/>
      <c r="C51" s="10"/>
    </row>
    <row r="56" ht="12.75">
      <c r="B56" s="1"/>
    </row>
  </sheetData>
  <sheetProtection/>
  <mergeCells count="11">
    <mergeCell ref="D9:E9"/>
    <mergeCell ref="B50:C50"/>
    <mergeCell ref="C1:E1"/>
    <mergeCell ref="C2:E2"/>
    <mergeCell ref="C3:E3"/>
    <mergeCell ref="C4:E4"/>
    <mergeCell ref="C5:E5"/>
    <mergeCell ref="A7:C7"/>
    <mergeCell ref="A9:A10"/>
    <mergeCell ref="B9:B10"/>
    <mergeCell ref="C9:C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26.00390625" style="0" customWidth="1"/>
    <col min="4" max="4" width="77.875" style="0" customWidth="1"/>
  </cols>
  <sheetData>
    <row r="1" spans="1:4" ht="15.75">
      <c r="A1" s="93"/>
      <c r="B1" s="94"/>
      <c r="C1" s="94"/>
      <c r="D1" s="95" t="s">
        <v>53</v>
      </c>
    </row>
    <row r="2" spans="1:4" ht="15.75">
      <c r="A2" s="93"/>
      <c r="B2" s="94"/>
      <c r="C2" s="94"/>
      <c r="D2" s="95" t="s">
        <v>586</v>
      </c>
    </row>
    <row r="3" spans="1:4" ht="15.75">
      <c r="A3" s="93"/>
      <c r="B3" s="94"/>
      <c r="C3" s="94"/>
      <c r="D3" s="95" t="s">
        <v>621</v>
      </c>
    </row>
    <row r="4" spans="1:4" ht="15.75">
      <c r="A4" s="93"/>
      <c r="B4" s="94"/>
      <c r="C4" s="94"/>
      <c r="D4" s="95" t="s">
        <v>622</v>
      </c>
    </row>
    <row r="5" spans="1:4" ht="15.75">
      <c r="A5" s="93"/>
      <c r="B5" s="94"/>
      <c r="C5" s="94"/>
      <c r="D5" s="95" t="s">
        <v>623</v>
      </c>
    </row>
    <row r="6" spans="1:4" ht="15.75">
      <c r="A6" s="93" t="s">
        <v>54</v>
      </c>
      <c r="B6" s="96"/>
      <c r="C6" s="97"/>
      <c r="D6" s="97"/>
    </row>
    <row r="7" spans="1:4" ht="15.75">
      <c r="A7" s="162" t="s">
        <v>55</v>
      </c>
      <c r="B7" s="163"/>
      <c r="C7" s="163"/>
      <c r="D7" s="163"/>
    </row>
    <row r="8" spans="1:4" ht="15.75">
      <c r="A8" s="93"/>
      <c r="B8" s="96"/>
      <c r="C8" s="97"/>
      <c r="D8" s="97"/>
    </row>
    <row r="9" spans="1:4" ht="94.5" customHeight="1">
      <c r="A9" s="100" t="s">
        <v>213</v>
      </c>
      <c r="B9" s="122" t="s">
        <v>56</v>
      </c>
      <c r="C9" s="100" t="s">
        <v>57</v>
      </c>
      <c r="D9" s="100" t="s">
        <v>58</v>
      </c>
    </row>
    <row r="10" spans="1:4" ht="31.5">
      <c r="A10" s="101">
        <v>1</v>
      </c>
      <c r="B10" s="102" t="s">
        <v>238</v>
      </c>
      <c r="C10" s="103"/>
      <c r="D10" s="104" t="s">
        <v>59</v>
      </c>
    </row>
    <row r="11" spans="1:4" ht="65.25" customHeight="1">
      <c r="A11" s="101">
        <f aca="true" t="shared" si="0" ref="A11:A19">A10+1</f>
        <v>2</v>
      </c>
      <c r="B11" s="105" t="s">
        <v>238</v>
      </c>
      <c r="C11" s="101" t="s">
        <v>60</v>
      </c>
      <c r="D11" s="106" t="s">
        <v>61</v>
      </c>
    </row>
    <row r="12" spans="1:4" ht="15.75">
      <c r="A12" s="101">
        <f t="shared" si="0"/>
        <v>3</v>
      </c>
      <c r="B12" s="105" t="s">
        <v>238</v>
      </c>
      <c r="C12" s="101" t="s">
        <v>62</v>
      </c>
      <c r="D12" s="106" t="s">
        <v>63</v>
      </c>
    </row>
    <row r="13" spans="1:4" ht="31.5" customHeight="1">
      <c r="A13" s="101">
        <f t="shared" si="0"/>
        <v>4</v>
      </c>
      <c r="B13" s="105" t="s">
        <v>238</v>
      </c>
      <c r="C13" s="101" t="s">
        <v>64</v>
      </c>
      <c r="D13" s="106" t="s">
        <v>65</v>
      </c>
    </row>
    <row r="14" spans="1:4" ht="49.5" customHeight="1">
      <c r="A14" s="101">
        <f t="shared" si="0"/>
        <v>5</v>
      </c>
      <c r="B14" s="105" t="s">
        <v>238</v>
      </c>
      <c r="C14" s="101" t="s">
        <v>66</v>
      </c>
      <c r="D14" s="106" t="s">
        <v>67</v>
      </c>
    </row>
    <row r="15" spans="1:4" ht="50.25" customHeight="1">
      <c r="A15" s="101">
        <f t="shared" si="0"/>
        <v>6</v>
      </c>
      <c r="B15" s="105" t="s">
        <v>238</v>
      </c>
      <c r="C15" s="101" t="s">
        <v>68</v>
      </c>
      <c r="D15" s="106" t="s">
        <v>69</v>
      </c>
    </row>
    <row r="16" spans="1:4" ht="48.75" customHeight="1">
      <c r="A16" s="101">
        <f t="shared" si="0"/>
        <v>7</v>
      </c>
      <c r="B16" s="105" t="s">
        <v>238</v>
      </c>
      <c r="C16" s="101" t="s">
        <v>70</v>
      </c>
      <c r="D16" s="106" t="s">
        <v>71</v>
      </c>
    </row>
    <row r="17" spans="1:4" ht="80.25" customHeight="1">
      <c r="A17" s="101">
        <f t="shared" si="0"/>
        <v>8</v>
      </c>
      <c r="B17" s="105" t="s">
        <v>238</v>
      </c>
      <c r="C17" s="101" t="s">
        <v>72</v>
      </c>
      <c r="D17" s="107" t="s">
        <v>73</v>
      </c>
    </row>
    <row r="18" spans="1:4" ht="64.5" customHeight="1">
      <c r="A18" s="101">
        <f t="shared" si="0"/>
        <v>9</v>
      </c>
      <c r="B18" s="105" t="s">
        <v>238</v>
      </c>
      <c r="C18" s="101" t="s">
        <v>74</v>
      </c>
      <c r="D18" s="106" t="s">
        <v>75</v>
      </c>
    </row>
    <row r="19" spans="1:4" ht="62.25" customHeight="1">
      <c r="A19" s="101">
        <f t="shared" si="0"/>
        <v>10</v>
      </c>
      <c r="B19" s="105" t="s">
        <v>238</v>
      </c>
      <c r="C19" s="101" t="s">
        <v>76</v>
      </c>
      <c r="D19" s="106" t="s">
        <v>77</v>
      </c>
    </row>
    <row r="20" spans="1:4" ht="49.5" customHeight="1">
      <c r="A20" s="101">
        <v>11</v>
      </c>
      <c r="B20" s="105" t="s">
        <v>238</v>
      </c>
      <c r="C20" s="101" t="s">
        <v>78</v>
      </c>
      <c r="D20" s="106" t="s">
        <v>176</v>
      </c>
    </row>
    <row r="21" spans="1:4" ht="38.25" customHeight="1">
      <c r="A21" s="101">
        <v>12</v>
      </c>
      <c r="B21" s="105" t="s">
        <v>238</v>
      </c>
      <c r="C21" s="101" t="s">
        <v>79</v>
      </c>
      <c r="D21" s="106" t="s">
        <v>177</v>
      </c>
    </row>
    <row r="22" spans="1:4" ht="45.75" customHeight="1">
      <c r="A22" s="101">
        <v>13</v>
      </c>
      <c r="B22" s="101">
        <v>920</v>
      </c>
      <c r="C22" s="101" t="s">
        <v>178</v>
      </c>
      <c r="D22" s="106" t="s">
        <v>179</v>
      </c>
    </row>
    <row r="23" spans="1:4" ht="47.25" customHeight="1">
      <c r="A23" s="101">
        <v>14</v>
      </c>
      <c r="B23" s="101">
        <v>920</v>
      </c>
      <c r="C23" s="101" t="s">
        <v>180</v>
      </c>
      <c r="D23" s="106" t="s">
        <v>181</v>
      </c>
    </row>
    <row r="24" spans="1:4" ht="34.5" customHeight="1">
      <c r="A24" s="101">
        <v>15</v>
      </c>
      <c r="B24" s="101">
        <v>920</v>
      </c>
      <c r="C24" s="101" t="s">
        <v>182</v>
      </c>
      <c r="D24" s="106" t="s">
        <v>183</v>
      </c>
    </row>
    <row r="25" spans="1:4" ht="34.5" customHeight="1">
      <c r="A25" s="101">
        <v>16</v>
      </c>
      <c r="B25" s="101">
        <v>920</v>
      </c>
      <c r="C25" s="101" t="s">
        <v>184</v>
      </c>
      <c r="D25" s="106" t="s">
        <v>185</v>
      </c>
    </row>
    <row r="26" spans="1:4" ht="31.5" customHeight="1">
      <c r="A26" s="101">
        <v>17</v>
      </c>
      <c r="B26" s="101">
        <v>920</v>
      </c>
      <c r="C26" s="101" t="s">
        <v>80</v>
      </c>
      <c r="D26" s="106" t="s">
        <v>186</v>
      </c>
    </row>
    <row r="27" spans="1:4" ht="47.25">
      <c r="A27" s="101">
        <v>18</v>
      </c>
      <c r="B27" s="101">
        <v>920</v>
      </c>
      <c r="C27" s="101" t="s">
        <v>81</v>
      </c>
      <c r="D27" s="106" t="s">
        <v>82</v>
      </c>
    </row>
    <row r="28" spans="1:4" ht="63">
      <c r="A28" s="101">
        <v>19</v>
      </c>
      <c r="B28" s="101">
        <v>920</v>
      </c>
      <c r="C28" s="101" t="s">
        <v>187</v>
      </c>
      <c r="D28" s="106" t="s">
        <v>188</v>
      </c>
    </row>
    <row r="29" spans="1:4" ht="31.5">
      <c r="A29" s="101">
        <v>20</v>
      </c>
      <c r="B29" s="105" t="s">
        <v>238</v>
      </c>
      <c r="C29" s="101" t="s">
        <v>83</v>
      </c>
      <c r="D29" s="106" t="s">
        <v>84</v>
      </c>
    </row>
    <row r="30" spans="1:4" ht="30" customHeight="1">
      <c r="A30" s="101">
        <v>21</v>
      </c>
      <c r="B30" s="105" t="s">
        <v>238</v>
      </c>
      <c r="C30" s="101" t="s">
        <v>85</v>
      </c>
      <c r="D30" s="106" t="s">
        <v>86</v>
      </c>
    </row>
    <row r="31" spans="1:4" ht="31.5" customHeight="1">
      <c r="A31" s="101">
        <v>22</v>
      </c>
      <c r="B31" s="105" t="s">
        <v>238</v>
      </c>
      <c r="C31" s="101" t="s">
        <v>87</v>
      </c>
      <c r="D31" s="106" t="s">
        <v>88</v>
      </c>
    </row>
    <row r="32" spans="1:4" ht="20.25" customHeight="1">
      <c r="A32" s="101">
        <v>23</v>
      </c>
      <c r="B32" s="105" t="s">
        <v>238</v>
      </c>
      <c r="C32" s="101" t="s">
        <v>89</v>
      </c>
      <c r="D32" s="106" t="s">
        <v>90</v>
      </c>
    </row>
    <row r="33" spans="1:4" ht="15.75">
      <c r="A33" s="101">
        <v>24</v>
      </c>
      <c r="B33" s="105" t="s">
        <v>238</v>
      </c>
      <c r="C33" s="101" t="s">
        <v>91</v>
      </c>
      <c r="D33" s="106" t="s">
        <v>92</v>
      </c>
    </row>
    <row r="34" spans="1:4" ht="66" customHeight="1">
      <c r="A34" s="101">
        <v>25</v>
      </c>
      <c r="B34" s="105" t="s">
        <v>238</v>
      </c>
      <c r="C34" s="101" t="s">
        <v>93</v>
      </c>
      <c r="D34" s="107" t="s">
        <v>94</v>
      </c>
    </row>
    <row r="35" spans="1:4" ht="82.5" customHeight="1">
      <c r="A35" s="101">
        <v>26</v>
      </c>
      <c r="B35" s="105" t="s">
        <v>238</v>
      </c>
      <c r="C35" s="101" t="s">
        <v>95</v>
      </c>
      <c r="D35" s="107" t="s">
        <v>96</v>
      </c>
    </row>
    <row r="36" spans="1:4" ht="79.5" customHeight="1">
      <c r="A36" s="101">
        <v>27</v>
      </c>
      <c r="B36" s="105" t="s">
        <v>238</v>
      </c>
      <c r="C36" s="101" t="s">
        <v>97</v>
      </c>
      <c r="D36" s="107" t="s">
        <v>98</v>
      </c>
    </row>
    <row r="37" spans="1:4" ht="80.25" customHeight="1">
      <c r="A37" s="101">
        <v>28</v>
      </c>
      <c r="B37" s="105" t="s">
        <v>238</v>
      </c>
      <c r="C37" s="101" t="s">
        <v>99</v>
      </c>
      <c r="D37" s="107" t="s">
        <v>100</v>
      </c>
    </row>
    <row r="38" spans="1:4" ht="79.5" customHeight="1">
      <c r="A38" s="101">
        <v>29</v>
      </c>
      <c r="B38" s="105" t="s">
        <v>238</v>
      </c>
      <c r="C38" s="101" t="s">
        <v>101</v>
      </c>
      <c r="D38" s="107" t="s">
        <v>102</v>
      </c>
    </row>
    <row r="39" spans="1:4" ht="31.5">
      <c r="A39" s="101">
        <v>30</v>
      </c>
      <c r="B39" s="105" t="s">
        <v>238</v>
      </c>
      <c r="C39" s="101" t="s">
        <v>103</v>
      </c>
      <c r="D39" s="106" t="s">
        <v>104</v>
      </c>
    </row>
    <row r="40" spans="1:4" ht="46.5" customHeight="1">
      <c r="A40" s="101">
        <v>31</v>
      </c>
      <c r="B40" s="105" t="s">
        <v>238</v>
      </c>
      <c r="C40" s="101" t="s">
        <v>105</v>
      </c>
      <c r="D40" s="106" t="s">
        <v>106</v>
      </c>
    </row>
    <row r="41" spans="1:4" ht="30.75" customHeight="1">
      <c r="A41" s="101">
        <v>32</v>
      </c>
      <c r="B41" s="105" t="s">
        <v>238</v>
      </c>
      <c r="C41" s="101" t="s">
        <v>107</v>
      </c>
      <c r="D41" s="106" t="s">
        <v>108</v>
      </c>
    </row>
    <row r="42" spans="1:4" ht="69" customHeight="1">
      <c r="A42" s="101">
        <v>33</v>
      </c>
      <c r="B42" s="105" t="s">
        <v>238</v>
      </c>
      <c r="C42" s="101" t="s">
        <v>109</v>
      </c>
      <c r="D42" s="106" t="s">
        <v>110</v>
      </c>
    </row>
    <row r="43" spans="1:4" ht="52.5" customHeight="1">
      <c r="A43" s="101">
        <v>34</v>
      </c>
      <c r="B43" s="105" t="s">
        <v>238</v>
      </c>
      <c r="C43" s="101" t="s">
        <v>111</v>
      </c>
      <c r="D43" s="106" t="s">
        <v>112</v>
      </c>
    </row>
    <row r="44" spans="1:4" ht="48.75" customHeight="1">
      <c r="A44" s="101">
        <v>35</v>
      </c>
      <c r="B44" s="105" t="s">
        <v>238</v>
      </c>
      <c r="C44" s="101" t="s">
        <v>113</v>
      </c>
      <c r="D44" s="106" t="s">
        <v>114</v>
      </c>
    </row>
    <row r="45" spans="1:4" ht="62.25" customHeight="1">
      <c r="A45" s="101">
        <v>36</v>
      </c>
      <c r="B45" s="105" t="s">
        <v>238</v>
      </c>
      <c r="C45" s="101" t="s">
        <v>115</v>
      </c>
      <c r="D45" s="106" t="s">
        <v>116</v>
      </c>
    </row>
    <row r="46" spans="1:4" ht="37.5" customHeight="1">
      <c r="A46" s="101">
        <v>37</v>
      </c>
      <c r="B46" s="105" t="s">
        <v>238</v>
      </c>
      <c r="C46" s="101" t="s">
        <v>117</v>
      </c>
      <c r="D46" s="106" t="s">
        <v>118</v>
      </c>
    </row>
    <row r="47" spans="1:4" ht="19.5" customHeight="1">
      <c r="A47" s="101">
        <v>38</v>
      </c>
      <c r="B47" s="105" t="s">
        <v>238</v>
      </c>
      <c r="C47" s="101" t="s">
        <v>119</v>
      </c>
      <c r="D47" s="106" t="s">
        <v>120</v>
      </c>
    </row>
    <row r="48" spans="1:4" ht="46.5" customHeight="1">
      <c r="A48" s="101">
        <v>39</v>
      </c>
      <c r="B48" s="105" t="s">
        <v>238</v>
      </c>
      <c r="C48" s="101" t="s">
        <v>121</v>
      </c>
      <c r="D48" s="106" t="s">
        <v>122</v>
      </c>
    </row>
    <row r="49" spans="1:4" ht="15.75">
      <c r="A49" s="101">
        <v>40</v>
      </c>
      <c r="B49" s="105" t="s">
        <v>238</v>
      </c>
      <c r="C49" s="101" t="s">
        <v>123</v>
      </c>
      <c r="D49" s="106" t="s">
        <v>124</v>
      </c>
    </row>
    <row r="50" spans="1:4" ht="15.75">
      <c r="A50" s="101">
        <v>41</v>
      </c>
      <c r="B50" s="105" t="s">
        <v>238</v>
      </c>
      <c r="C50" s="101" t="s">
        <v>125</v>
      </c>
      <c r="D50" s="106" t="s">
        <v>126</v>
      </c>
    </row>
    <row r="51" spans="1:4" ht="35.25" customHeight="1">
      <c r="A51" s="101">
        <v>42</v>
      </c>
      <c r="B51" s="105" t="s">
        <v>238</v>
      </c>
      <c r="C51" s="101" t="s">
        <v>127</v>
      </c>
      <c r="D51" s="106" t="s">
        <v>128</v>
      </c>
    </row>
    <row r="52" spans="1:4" ht="31.5">
      <c r="A52" s="101">
        <v>43</v>
      </c>
      <c r="B52" s="102" t="s">
        <v>571</v>
      </c>
      <c r="C52" s="103"/>
      <c r="D52" s="104" t="s">
        <v>129</v>
      </c>
    </row>
    <row r="53" spans="1:4" ht="66" customHeight="1">
      <c r="A53" s="101">
        <v>44</v>
      </c>
      <c r="B53" s="108" t="s">
        <v>571</v>
      </c>
      <c r="C53" s="109" t="s">
        <v>130</v>
      </c>
      <c r="D53" s="110" t="s">
        <v>131</v>
      </c>
    </row>
    <row r="54" spans="1:4" ht="32.25" customHeight="1">
      <c r="A54" s="101">
        <v>45</v>
      </c>
      <c r="B54" s="108" t="s">
        <v>571</v>
      </c>
      <c r="C54" s="109" t="s">
        <v>132</v>
      </c>
      <c r="D54" s="111" t="s">
        <v>133</v>
      </c>
    </row>
    <row r="55" spans="1:4" ht="22.5" customHeight="1">
      <c r="A55" s="101">
        <v>46</v>
      </c>
      <c r="B55" s="108" t="s">
        <v>571</v>
      </c>
      <c r="C55" s="109" t="s">
        <v>119</v>
      </c>
      <c r="D55" s="111" t="s">
        <v>120</v>
      </c>
    </row>
    <row r="56" spans="1:4" ht="36" customHeight="1">
      <c r="A56" s="101">
        <v>47</v>
      </c>
      <c r="B56" s="108" t="s">
        <v>571</v>
      </c>
      <c r="C56" s="109" t="s">
        <v>127</v>
      </c>
      <c r="D56" s="111" t="s">
        <v>128</v>
      </c>
    </row>
    <row r="57" spans="1:4" ht="15.75">
      <c r="A57" s="101">
        <v>48</v>
      </c>
      <c r="B57" s="103">
        <v>182</v>
      </c>
      <c r="C57" s="112"/>
      <c r="D57" s="104" t="s">
        <v>134</v>
      </c>
    </row>
    <row r="58" spans="1:4" ht="15.75">
      <c r="A58" s="101">
        <v>49</v>
      </c>
      <c r="B58" s="109">
        <v>182</v>
      </c>
      <c r="C58" s="113" t="s">
        <v>135</v>
      </c>
      <c r="D58" s="111" t="s">
        <v>136</v>
      </c>
    </row>
    <row r="59" spans="1:4" ht="15.75">
      <c r="A59" s="101">
        <v>50</v>
      </c>
      <c r="B59" s="109">
        <v>182</v>
      </c>
      <c r="C59" s="113" t="s">
        <v>137</v>
      </c>
      <c r="D59" s="111" t="s">
        <v>138</v>
      </c>
    </row>
    <row r="60" spans="1:4" ht="34.5" customHeight="1">
      <c r="A60" s="101">
        <v>51</v>
      </c>
      <c r="B60" s="109">
        <v>182</v>
      </c>
      <c r="C60" s="113" t="s">
        <v>139</v>
      </c>
      <c r="D60" s="111" t="s">
        <v>140</v>
      </c>
    </row>
    <row r="61" spans="1:4" ht="46.5" customHeight="1">
      <c r="A61" s="101">
        <v>52</v>
      </c>
      <c r="B61" s="109">
        <v>182</v>
      </c>
      <c r="C61" s="113" t="s">
        <v>141</v>
      </c>
      <c r="D61" s="111" t="s">
        <v>142</v>
      </c>
    </row>
    <row r="62" spans="1:4" ht="47.25" customHeight="1">
      <c r="A62" s="101">
        <v>53</v>
      </c>
      <c r="B62" s="109">
        <v>182</v>
      </c>
      <c r="C62" s="113" t="s">
        <v>143</v>
      </c>
      <c r="D62" s="111" t="s">
        <v>144</v>
      </c>
    </row>
    <row r="63" spans="1:4" ht="32.25" customHeight="1">
      <c r="A63" s="101">
        <v>54</v>
      </c>
      <c r="B63" s="109">
        <v>182</v>
      </c>
      <c r="C63" s="113" t="s">
        <v>145</v>
      </c>
      <c r="D63" s="111" t="s">
        <v>146</v>
      </c>
    </row>
    <row r="64" spans="1:4" ht="19.5" customHeight="1">
      <c r="A64" s="101">
        <v>55</v>
      </c>
      <c r="B64" s="102" t="s">
        <v>147</v>
      </c>
      <c r="C64" s="112"/>
      <c r="D64" s="104" t="s">
        <v>148</v>
      </c>
    </row>
    <row r="65" spans="1:4" ht="19.5" customHeight="1">
      <c r="A65" s="101">
        <v>56</v>
      </c>
      <c r="B65" s="108" t="s">
        <v>147</v>
      </c>
      <c r="C65" s="113" t="s">
        <v>123</v>
      </c>
      <c r="D65" s="111" t="s">
        <v>149</v>
      </c>
    </row>
    <row r="66" spans="1:4" ht="31.5">
      <c r="A66" s="101">
        <v>57</v>
      </c>
      <c r="B66" s="102" t="s">
        <v>150</v>
      </c>
      <c r="C66" s="112"/>
      <c r="D66" s="104" t="s">
        <v>151</v>
      </c>
    </row>
    <row r="67" spans="1:4" ht="66.75" customHeight="1">
      <c r="A67" s="101">
        <v>58</v>
      </c>
      <c r="B67" s="108" t="s">
        <v>150</v>
      </c>
      <c r="C67" s="113" t="s">
        <v>152</v>
      </c>
      <c r="D67" s="111" t="s">
        <v>153</v>
      </c>
    </row>
    <row r="68" spans="1:4" ht="81.75" customHeight="1">
      <c r="A68" s="101">
        <v>59</v>
      </c>
      <c r="B68" s="108" t="s">
        <v>150</v>
      </c>
      <c r="C68" s="113" t="s">
        <v>154</v>
      </c>
      <c r="D68" s="111" t="s">
        <v>155</v>
      </c>
    </row>
    <row r="69" spans="1:4" ht="65.25" customHeight="1">
      <c r="A69" s="101">
        <v>60</v>
      </c>
      <c r="B69" s="108" t="s">
        <v>150</v>
      </c>
      <c r="C69" s="113" t="s">
        <v>156</v>
      </c>
      <c r="D69" s="111" t="s">
        <v>157</v>
      </c>
    </row>
    <row r="70" spans="1:4" ht="66.75" customHeight="1">
      <c r="A70" s="101">
        <v>61</v>
      </c>
      <c r="B70" s="108" t="s">
        <v>150</v>
      </c>
      <c r="C70" s="113" t="s">
        <v>158</v>
      </c>
      <c r="D70" s="111" t="s">
        <v>159</v>
      </c>
    </row>
  </sheetData>
  <sheetProtection/>
  <mergeCells count="1">
    <mergeCell ref="A7:D7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6">
      <selection activeCell="D21" sqref="D21"/>
    </sheetView>
  </sheetViews>
  <sheetFormatPr defaultColWidth="9.00390625" defaultRowHeight="12.75"/>
  <cols>
    <col min="1" max="1" width="5.25390625" style="0" customWidth="1"/>
    <col min="2" max="2" width="11.75390625" style="0" customWidth="1"/>
    <col min="3" max="3" width="41.375" style="0" customWidth="1"/>
    <col min="4" max="4" width="14.00390625" style="0" customWidth="1"/>
    <col min="5" max="5" width="12.00390625" style="0" customWidth="1"/>
    <col min="6" max="6" width="14.375" style="0" customWidth="1"/>
    <col min="7" max="7" width="24.375" style="0" customWidth="1"/>
  </cols>
  <sheetData>
    <row r="1" ht="12.75" hidden="1"/>
    <row r="2" ht="12.75" hidden="1"/>
    <row r="3" ht="12.75" hidden="1"/>
    <row r="4" ht="12.75" hidden="1"/>
    <row r="5" ht="12.75" hidden="1"/>
    <row r="6" spans="1:7" ht="15.75">
      <c r="A6" s="93"/>
      <c r="B6" s="93"/>
      <c r="C6" s="94"/>
      <c r="D6" s="94"/>
      <c r="E6" s="94"/>
      <c r="F6" s="94"/>
      <c r="G6" s="95" t="s">
        <v>160</v>
      </c>
    </row>
    <row r="7" spans="1:7" ht="15.75">
      <c r="A7" s="93"/>
      <c r="B7" s="93"/>
      <c r="C7" s="94"/>
      <c r="D7" s="94"/>
      <c r="E7" s="94"/>
      <c r="F7" s="94"/>
      <c r="G7" s="95" t="s">
        <v>586</v>
      </c>
    </row>
    <row r="8" spans="1:7" ht="15.75">
      <c r="A8" s="93"/>
      <c r="B8" s="93"/>
      <c r="C8" s="94"/>
      <c r="D8" s="94"/>
      <c r="E8" s="94"/>
      <c r="F8" s="94"/>
      <c r="G8" s="95" t="s">
        <v>621</v>
      </c>
    </row>
    <row r="9" spans="1:7" ht="15.75">
      <c r="A9" s="93"/>
      <c r="B9" s="93"/>
      <c r="C9" s="94"/>
      <c r="D9" s="94"/>
      <c r="E9" s="94"/>
      <c r="F9" s="94"/>
      <c r="G9" s="95" t="s">
        <v>46</v>
      </c>
    </row>
    <row r="10" spans="1:7" ht="15.75">
      <c r="A10" s="93"/>
      <c r="B10" s="93"/>
      <c r="C10" s="94"/>
      <c r="D10" s="94"/>
      <c r="E10" s="94"/>
      <c r="F10" s="94"/>
      <c r="G10" s="95" t="s">
        <v>623</v>
      </c>
    </row>
    <row r="11" spans="1:7" ht="15.75">
      <c r="A11" s="93"/>
      <c r="B11" s="93"/>
      <c r="C11" s="94"/>
      <c r="D11" s="94"/>
      <c r="E11" s="94"/>
      <c r="F11" s="94"/>
      <c r="G11" s="95"/>
    </row>
    <row r="12" spans="1:7" ht="2.25" customHeight="1">
      <c r="A12" s="93"/>
      <c r="B12" s="93"/>
      <c r="C12" s="94"/>
      <c r="D12" s="94"/>
      <c r="E12" s="94"/>
      <c r="F12" s="94"/>
      <c r="G12" s="95"/>
    </row>
    <row r="13" spans="1:7" ht="15.75" hidden="1">
      <c r="A13" s="93"/>
      <c r="B13" s="93"/>
      <c r="C13" s="94"/>
      <c r="D13" s="94"/>
      <c r="E13" s="94"/>
      <c r="F13" s="94"/>
      <c r="G13" s="95"/>
    </row>
    <row r="14" spans="1:7" ht="15.75" hidden="1">
      <c r="A14" s="93"/>
      <c r="B14" s="93"/>
      <c r="C14" s="94"/>
      <c r="D14" s="94"/>
      <c r="E14" s="94"/>
      <c r="F14" s="94"/>
      <c r="G14" s="95"/>
    </row>
    <row r="15" spans="1:7" ht="15.75" hidden="1">
      <c r="A15" s="93" t="s">
        <v>54</v>
      </c>
      <c r="B15" s="114"/>
      <c r="C15" s="97"/>
      <c r="D15" s="97"/>
      <c r="E15" s="97"/>
      <c r="F15" s="97"/>
      <c r="G15" s="97"/>
    </row>
    <row r="16" spans="1:7" ht="15.75">
      <c r="A16" s="162" t="s">
        <v>161</v>
      </c>
      <c r="B16" s="163"/>
      <c r="C16" s="163"/>
      <c r="D16" s="163"/>
      <c r="E16" s="163"/>
      <c r="F16" s="163"/>
      <c r="G16" s="163"/>
    </row>
    <row r="17" spans="1:7" ht="12" customHeight="1">
      <c r="A17" s="98"/>
      <c r="B17" s="99"/>
      <c r="C17" s="99"/>
      <c r="D17" s="99"/>
      <c r="E17" s="99"/>
      <c r="F17" s="99"/>
      <c r="G17" s="99"/>
    </row>
    <row r="18" spans="1:7" ht="15.75" hidden="1">
      <c r="A18" s="98"/>
      <c r="B18" s="99"/>
      <c r="C18" s="99"/>
      <c r="D18" s="99"/>
      <c r="E18" s="99"/>
      <c r="F18" s="99"/>
      <c r="G18" s="99"/>
    </row>
    <row r="19" spans="1:7" ht="15.75" hidden="1">
      <c r="A19" s="93"/>
      <c r="B19" s="114"/>
      <c r="C19" s="97"/>
      <c r="D19" s="97"/>
      <c r="E19" s="97"/>
      <c r="F19" s="97"/>
      <c r="G19" s="97"/>
    </row>
    <row r="20" spans="1:7" ht="94.5">
      <c r="A20" s="101" t="s">
        <v>162</v>
      </c>
      <c r="B20" s="105" t="s">
        <v>163</v>
      </c>
      <c r="C20" s="101" t="s">
        <v>58</v>
      </c>
      <c r="D20" s="101" t="s">
        <v>164</v>
      </c>
      <c r="E20" s="101" t="s">
        <v>165</v>
      </c>
      <c r="F20" s="101" t="s">
        <v>203</v>
      </c>
      <c r="G20" s="101" t="s">
        <v>166</v>
      </c>
    </row>
    <row r="21" spans="1:7" ht="53.25" customHeight="1">
      <c r="A21" s="115">
        <v>1</v>
      </c>
      <c r="B21" s="117">
        <v>920</v>
      </c>
      <c r="C21" s="111" t="s">
        <v>167</v>
      </c>
      <c r="D21" s="109">
        <v>6613006789</v>
      </c>
      <c r="E21" s="109">
        <v>661301001</v>
      </c>
      <c r="F21" s="109">
        <v>65623405</v>
      </c>
      <c r="G21" s="111" t="s">
        <v>168</v>
      </c>
    </row>
    <row r="22" spans="1:7" ht="54.75" customHeight="1">
      <c r="A22" s="115">
        <v>2</v>
      </c>
      <c r="B22" s="117">
        <v>901</v>
      </c>
      <c r="C22" s="111" t="s">
        <v>129</v>
      </c>
      <c r="D22" s="109">
        <v>6644001290</v>
      </c>
      <c r="E22" s="109">
        <v>661301001</v>
      </c>
      <c r="F22" s="109">
        <v>65623405</v>
      </c>
      <c r="G22" s="111" t="s">
        <v>169</v>
      </c>
    </row>
    <row r="23" spans="1:7" ht="54.75" customHeight="1">
      <c r="A23" s="115">
        <v>3</v>
      </c>
      <c r="B23" s="117">
        <v>182</v>
      </c>
      <c r="C23" s="111" t="s">
        <v>170</v>
      </c>
      <c r="D23" s="109">
        <v>6633001154</v>
      </c>
      <c r="E23" s="109">
        <v>663301001</v>
      </c>
      <c r="F23" s="109">
        <v>65623405</v>
      </c>
      <c r="G23" s="111" t="s">
        <v>171</v>
      </c>
    </row>
    <row r="24" spans="1:7" ht="47.25">
      <c r="A24" s="115">
        <v>4</v>
      </c>
      <c r="B24" s="115">
        <v>100</v>
      </c>
      <c r="C24" s="118" t="s">
        <v>151</v>
      </c>
      <c r="D24" s="119">
        <v>6660006553</v>
      </c>
      <c r="E24" s="119">
        <v>667101001</v>
      </c>
      <c r="F24" s="109">
        <v>65623405</v>
      </c>
      <c r="G24" s="111" t="s">
        <v>172</v>
      </c>
    </row>
    <row r="25" spans="1:7" ht="47.25">
      <c r="A25" s="115">
        <v>5</v>
      </c>
      <c r="B25" s="120" t="s">
        <v>147</v>
      </c>
      <c r="C25" s="111" t="s">
        <v>148</v>
      </c>
      <c r="D25" s="109">
        <v>6658064893</v>
      </c>
      <c r="E25" s="109">
        <v>665801001</v>
      </c>
      <c r="F25" s="109">
        <v>65623405</v>
      </c>
      <c r="G25" s="111" t="s">
        <v>173</v>
      </c>
    </row>
  </sheetData>
  <sheetProtection/>
  <mergeCells count="1">
    <mergeCell ref="A16:G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75390625" style="13" customWidth="1"/>
    <col min="2" max="2" width="60.75390625" style="7" customWidth="1"/>
    <col min="3" max="4" width="6.75390625" style="7" customWidth="1"/>
    <col min="5" max="5" width="5.75390625" style="7" customWidth="1"/>
    <col min="6" max="6" width="10.375" style="7" customWidth="1"/>
    <col min="7" max="7" width="9.00390625" style="9" hidden="1" customWidth="1"/>
    <col min="8" max="16384" width="9.125" style="9" customWidth="1"/>
  </cols>
  <sheetData>
    <row r="1" spans="1:6" s="11" customFormat="1" ht="12.75">
      <c r="A1" s="13"/>
      <c r="B1" s="7"/>
      <c r="C1" s="7"/>
      <c r="D1" s="7"/>
      <c r="E1" s="7"/>
      <c r="F1" s="6" t="s">
        <v>212</v>
      </c>
    </row>
    <row r="2" spans="1:6" s="11" customFormat="1" ht="12.75">
      <c r="A2" s="13"/>
      <c r="B2" s="7"/>
      <c r="C2" s="7"/>
      <c r="D2" s="7"/>
      <c r="E2" s="7"/>
      <c r="F2" s="6" t="s">
        <v>215</v>
      </c>
    </row>
    <row r="3" spans="1:6" s="11" customFormat="1" ht="12.75">
      <c r="A3" s="13"/>
      <c r="B3" s="7"/>
      <c r="C3" s="7"/>
      <c r="D3" s="7"/>
      <c r="E3" s="7"/>
      <c r="F3" s="6" t="s">
        <v>418</v>
      </c>
    </row>
    <row r="4" spans="1:6" s="11" customFormat="1" ht="12.75">
      <c r="A4" s="13"/>
      <c r="B4" s="7"/>
      <c r="C4" s="7"/>
      <c r="D4" s="7"/>
      <c r="E4" s="7"/>
      <c r="F4" s="6" t="s">
        <v>245</v>
      </c>
    </row>
    <row r="5" spans="1:6" s="11" customFormat="1" ht="12.75">
      <c r="A5" s="13"/>
      <c r="B5" s="7"/>
      <c r="C5" s="7"/>
      <c r="D5" s="7"/>
      <c r="E5" s="7"/>
      <c r="F5" s="6" t="s">
        <v>418</v>
      </c>
    </row>
    <row r="6" spans="1:6" s="11" customFormat="1" ht="12.75">
      <c r="A6" s="13"/>
      <c r="B6" s="7"/>
      <c r="C6" s="7"/>
      <c r="D6" s="7"/>
      <c r="E6" s="7"/>
      <c r="F6" s="6" t="s">
        <v>258</v>
      </c>
    </row>
    <row r="7" spans="1:6" s="11" customFormat="1" ht="45" customHeight="1">
      <c r="A7" s="164" t="s">
        <v>419</v>
      </c>
      <c r="B7" s="165"/>
      <c r="C7" s="165"/>
      <c r="D7" s="165"/>
      <c r="E7" s="165"/>
      <c r="F7" s="165"/>
    </row>
    <row r="8" spans="2:6" ht="12" hidden="1">
      <c r="B8" s="12"/>
      <c r="C8" s="12"/>
      <c r="D8" s="12"/>
      <c r="E8" s="12"/>
      <c r="F8" s="6"/>
    </row>
    <row r="9" spans="1:6" ht="45">
      <c r="A9" s="4" t="s">
        <v>220</v>
      </c>
      <c r="B9" s="8" t="s">
        <v>257</v>
      </c>
      <c r="C9" s="8" t="s">
        <v>246</v>
      </c>
      <c r="D9" s="8" t="s">
        <v>214</v>
      </c>
      <c r="E9" s="8" t="s">
        <v>218</v>
      </c>
      <c r="F9" s="15" t="s">
        <v>205</v>
      </c>
    </row>
    <row r="10" spans="1:6" ht="12">
      <c r="A10" s="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7" ht="12.75">
      <c r="A11" s="54">
        <v>1</v>
      </c>
      <c r="B11" s="123" t="s">
        <v>263</v>
      </c>
      <c r="C11" s="57" t="s">
        <v>264</v>
      </c>
      <c r="D11" s="57" t="s">
        <v>265</v>
      </c>
      <c r="E11" s="57" t="s">
        <v>266</v>
      </c>
      <c r="F11" s="125">
        <f>G11/1000</f>
        <v>6228</v>
      </c>
      <c r="G11" s="55">
        <v>6228000</v>
      </c>
    </row>
    <row r="12" spans="1:7" ht="25.5">
      <c r="A12" s="21">
        <f>1+A11</f>
        <v>2</v>
      </c>
      <c r="B12" s="56" t="s">
        <v>267</v>
      </c>
      <c r="C12" s="124" t="s">
        <v>268</v>
      </c>
      <c r="D12" s="124" t="s">
        <v>265</v>
      </c>
      <c r="E12" s="124" t="s">
        <v>266</v>
      </c>
      <c r="F12" s="55">
        <f aca="true" t="shared" si="0" ref="F12:F70">G12/1000</f>
        <v>817.1</v>
      </c>
      <c r="G12" s="55">
        <v>817100</v>
      </c>
    </row>
    <row r="13" spans="1:7" ht="12.75">
      <c r="A13" s="21">
        <f aca="true" t="shared" si="1" ref="A13:A71">1+A12</f>
        <v>3</v>
      </c>
      <c r="B13" s="56" t="s">
        <v>269</v>
      </c>
      <c r="C13" s="124" t="s">
        <v>268</v>
      </c>
      <c r="D13" s="124" t="s">
        <v>270</v>
      </c>
      <c r="E13" s="124" t="s">
        <v>266</v>
      </c>
      <c r="F13" s="55">
        <f t="shared" si="0"/>
        <v>817.1</v>
      </c>
      <c r="G13" s="55">
        <v>817100</v>
      </c>
    </row>
    <row r="14" spans="1:7" ht="12.75">
      <c r="A14" s="21">
        <f t="shared" si="1"/>
        <v>4</v>
      </c>
      <c r="B14" s="56" t="s">
        <v>271</v>
      </c>
      <c r="C14" s="124" t="s">
        <v>268</v>
      </c>
      <c r="D14" s="124" t="s">
        <v>272</v>
      </c>
      <c r="E14" s="124" t="s">
        <v>266</v>
      </c>
      <c r="F14" s="55">
        <f t="shared" si="0"/>
        <v>817.1</v>
      </c>
      <c r="G14" s="55">
        <v>817100</v>
      </c>
    </row>
    <row r="15" spans="1:7" ht="25.5">
      <c r="A15" s="21">
        <f t="shared" si="1"/>
        <v>5</v>
      </c>
      <c r="B15" s="56" t="s">
        <v>273</v>
      </c>
      <c r="C15" s="124" t="s">
        <v>268</v>
      </c>
      <c r="D15" s="124" t="s">
        <v>272</v>
      </c>
      <c r="E15" s="124" t="s">
        <v>274</v>
      </c>
      <c r="F15" s="55">
        <f t="shared" si="0"/>
        <v>817.1</v>
      </c>
      <c r="G15" s="55">
        <v>817100</v>
      </c>
    </row>
    <row r="16" spans="1:7" ht="38.25">
      <c r="A16" s="21">
        <f t="shared" si="1"/>
        <v>6</v>
      </c>
      <c r="B16" s="56" t="s">
        <v>275</v>
      </c>
      <c r="C16" s="124" t="s">
        <v>276</v>
      </c>
      <c r="D16" s="124" t="s">
        <v>265</v>
      </c>
      <c r="E16" s="124" t="s">
        <v>266</v>
      </c>
      <c r="F16" s="55">
        <f t="shared" si="0"/>
        <v>72</v>
      </c>
      <c r="G16" s="55">
        <v>72000</v>
      </c>
    </row>
    <row r="17" spans="1:7" ht="12.75">
      <c r="A17" s="21">
        <f t="shared" si="1"/>
        <v>7</v>
      </c>
      <c r="B17" s="56" t="s">
        <v>269</v>
      </c>
      <c r="C17" s="124" t="s">
        <v>276</v>
      </c>
      <c r="D17" s="124" t="s">
        <v>270</v>
      </c>
      <c r="E17" s="124" t="s">
        <v>266</v>
      </c>
      <c r="F17" s="55">
        <f t="shared" si="0"/>
        <v>72</v>
      </c>
      <c r="G17" s="55">
        <v>72000</v>
      </c>
    </row>
    <row r="18" spans="1:7" ht="25.5">
      <c r="A18" s="21">
        <f t="shared" si="1"/>
        <v>8</v>
      </c>
      <c r="B18" s="56" t="s">
        <v>277</v>
      </c>
      <c r="C18" s="124" t="s">
        <v>276</v>
      </c>
      <c r="D18" s="124" t="s">
        <v>278</v>
      </c>
      <c r="E18" s="124" t="s">
        <v>266</v>
      </c>
      <c r="F18" s="55">
        <f t="shared" si="0"/>
        <v>72</v>
      </c>
      <c r="G18" s="55">
        <v>72000</v>
      </c>
    </row>
    <row r="19" spans="1:7" ht="25.5">
      <c r="A19" s="21">
        <f t="shared" si="1"/>
        <v>9</v>
      </c>
      <c r="B19" s="56" t="s">
        <v>273</v>
      </c>
      <c r="C19" s="124" t="s">
        <v>276</v>
      </c>
      <c r="D19" s="124" t="s">
        <v>278</v>
      </c>
      <c r="E19" s="124" t="s">
        <v>274</v>
      </c>
      <c r="F19" s="55">
        <f t="shared" si="0"/>
        <v>72</v>
      </c>
      <c r="G19" s="55">
        <v>72000</v>
      </c>
    </row>
    <row r="20" spans="1:7" ht="38.25">
      <c r="A20" s="21">
        <f t="shared" si="1"/>
        <v>10</v>
      </c>
      <c r="B20" s="56" t="s">
        <v>279</v>
      </c>
      <c r="C20" s="124" t="s">
        <v>280</v>
      </c>
      <c r="D20" s="124" t="s">
        <v>265</v>
      </c>
      <c r="E20" s="124" t="s">
        <v>266</v>
      </c>
      <c r="F20" s="55">
        <f t="shared" si="0"/>
        <v>2644.5</v>
      </c>
      <c r="G20" s="55">
        <v>2644500</v>
      </c>
    </row>
    <row r="21" spans="1:7" ht="12.75">
      <c r="A21" s="21">
        <f t="shared" si="1"/>
        <v>11</v>
      </c>
      <c r="B21" s="56" t="s">
        <v>269</v>
      </c>
      <c r="C21" s="124" t="s">
        <v>280</v>
      </c>
      <c r="D21" s="124" t="s">
        <v>270</v>
      </c>
      <c r="E21" s="124" t="s">
        <v>266</v>
      </c>
      <c r="F21" s="55">
        <f t="shared" si="0"/>
        <v>2644.5</v>
      </c>
      <c r="G21" s="55">
        <v>2644500</v>
      </c>
    </row>
    <row r="22" spans="1:7" ht="25.5">
      <c r="A22" s="21">
        <f t="shared" si="1"/>
        <v>12</v>
      </c>
      <c r="B22" s="56" t="s">
        <v>281</v>
      </c>
      <c r="C22" s="124" t="s">
        <v>280</v>
      </c>
      <c r="D22" s="124" t="s">
        <v>282</v>
      </c>
      <c r="E22" s="124" t="s">
        <v>266</v>
      </c>
      <c r="F22" s="55">
        <f t="shared" si="0"/>
        <v>2644.5</v>
      </c>
      <c r="G22" s="55">
        <v>2644500</v>
      </c>
    </row>
    <row r="23" spans="1:7" ht="25.5">
      <c r="A23" s="21">
        <f t="shared" si="1"/>
        <v>13</v>
      </c>
      <c r="B23" s="56" t="s">
        <v>273</v>
      </c>
      <c r="C23" s="124" t="s">
        <v>280</v>
      </c>
      <c r="D23" s="124" t="s">
        <v>282</v>
      </c>
      <c r="E23" s="124" t="s">
        <v>274</v>
      </c>
      <c r="F23" s="55">
        <f t="shared" si="0"/>
        <v>2644.5</v>
      </c>
      <c r="G23" s="55">
        <v>2644500</v>
      </c>
    </row>
    <row r="24" spans="1:7" ht="12.75">
      <c r="A24" s="21">
        <f t="shared" si="1"/>
        <v>14</v>
      </c>
      <c r="B24" s="56" t="s">
        <v>285</v>
      </c>
      <c r="C24" s="124" t="s">
        <v>286</v>
      </c>
      <c r="D24" s="124" t="s">
        <v>265</v>
      </c>
      <c r="E24" s="124" t="s">
        <v>266</v>
      </c>
      <c r="F24" s="55">
        <f t="shared" si="0"/>
        <v>2694.4</v>
      </c>
      <c r="G24" s="55">
        <v>2694400</v>
      </c>
    </row>
    <row r="25" spans="1:7" ht="38.25">
      <c r="A25" s="21">
        <f t="shared" si="1"/>
        <v>15</v>
      </c>
      <c r="B25" s="56" t="s">
        <v>420</v>
      </c>
      <c r="C25" s="124" t="s">
        <v>286</v>
      </c>
      <c r="D25" s="124" t="s">
        <v>421</v>
      </c>
      <c r="E25" s="124" t="s">
        <v>266</v>
      </c>
      <c r="F25" s="55">
        <f t="shared" si="0"/>
        <v>2694.4</v>
      </c>
      <c r="G25" s="55">
        <v>2694400</v>
      </c>
    </row>
    <row r="26" spans="1:7" ht="40.5" customHeight="1">
      <c r="A26" s="21">
        <f t="shared" si="1"/>
        <v>16</v>
      </c>
      <c r="B26" s="123" t="s">
        <v>422</v>
      </c>
      <c r="C26" s="124" t="s">
        <v>286</v>
      </c>
      <c r="D26" s="124" t="s">
        <v>189</v>
      </c>
      <c r="E26" s="124" t="s">
        <v>266</v>
      </c>
      <c r="F26" s="55">
        <f t="shared" si="0"/>
        <v>2694.4</v>
      </c>
      <c r="G26" s="55">
        <v>2694400</v>
      </c>
    </row>
    <row r="27" spans="1:7" ht="25.5">
      <c r="A27" s="21">
        <f t="shared" si="1"/>
        <v>17</v>
      </c>
      <c r="B27" s="56" t="s">
        <v>424</v>
      </c>
      <c r="C27" s="124" t="s">
        <v>286</v>
      </c>
      <c r="D27" s="124" t="s">
        <v>191</v>
      </c>
      <c r="E27" s="124" t="s">
        <v>266</v>
      </c>
      <c r="F27" s="55">
        <f t="shared" si="0"/>
        <v>2694.3</v>
      </c>
      <c r="G27" s="55">
        <v>2694300</v>
      </c>
    </row>
    <row r="28" spans="1:7" ht="12.75">
      <c r="A28" s="21">
        <f t="shared" si="1"/>
        <v>18</v>
      </c>
      <c r="B28" s="56" t="s">
        <v>287</v>
      </c>
      <c r="C28" s="124" t="s">
        <v>286</v>
      </c>
      <c r="D28" s="124" t="s">
        <v>191</v>
      </c>
      <c r="E28" s="124" t="s">
        <v>288</v>
      </c>
      <c r="F28" s="55">
        <f t="shared" si="0"/>
        <v>1292.1</v>
      </c>
      <c r="G28" s="55">
        <v>1292100</v>
      </c>
    </row>
    <row r="29" spans="1:7" ht="25.5">
      <c r="A29" s="21">
        <f t="shared" si="1"/>
        <v>19</v>
      </c>
      <c r="B29" s="56" t="s">
        <v>283</v>
      </c>
      <c r="C29" s="124" t="s">
        <v>286</v>
      </c>
      <c r="D29" s="124" t="s">
        <v>191</v>
      </c>
      <c r="E29" s="124" t="s">
        <v>284</v>
      </c>
      <c r="F29" s="55">
        <f t="shared" si="0"/>
        <v>1402.2</v>
      </c>
      <c r="G29" s="55">
        <v>1402200</v>
      </c>
    </row>
    <row r="30" spans="1:7" ht="53.25" customHeight="1">
      <c r="A30" s="21">
        <f t="shared" si="1"/>
        <v>20</v>
      </c>
      <c r="B30" s="56" t="s">
        <v>425</v>
      </c>
      <c r="C30" s="124" t="s">
        <v>286</v>
      </c>
      <c r="D30" s="124" t="s">
        <v>192</v>
      </c>
      <c r="E30" s="124" t="s">
        <v>266</v>
      </c>
      <c r="F30" s="55">
        <f t="shared" si="0"/>
        <v>0.1</v>
      </c>
      <c r="G30" s="55">
        <v>100</v>
      </c>
    </row>
    <row r="31" spans="1:7" ht="25.5">
      <c r="A31" s="21">
        <f t="shared" si="1"/>
        <v>21</v>
      </c>
      <c r="B31" s="56" t="s">
        <v>283</v>
      </c>
      <c r="C31" s="124" t="s">
        <v>286</v>
      </c>
      <c r="D31" s="124" t="s">
        <v>192</v>
      </c>
      <c r="E31" s="124" t="s">
        <v>284</v>
      </c>
      <c r="F31" s="55">
        <f t="shared" si="0"/>
        <v>0.1</v>
      </c>
      <c r="G31" s="55">
        <v>100</v>
      </c>
    </row>
    <row r="32" spans="1:7" ht="12.75">
      <c r="A32" s="54">
        <f t="shared" si="1"/>
        <v>22</v>
      </c>
      <c r="B32" s="123" t="s">
        <v>289</v>
      </c>
      <c r="C32" s="57" t="s">
        <v>290</v>
      </c>
      <c r="D32" s="57" t="s">
        <v>265</v>
      </c>
      <c r="E32" s="57" t="s">
        <v>266</v>
      </c>
      <c r="F32" s="125">
        <f t="shared" si="0"/>
        <v>96.1</v>
      </c>
      <c r="G32" s="55">
        <v>96100</v>
      </c>
    </row>
    <row r="33" spans="1:7" ht="12.75">
      <c r="A33" s="21">
        <f t="shared" si="1"/>
        <v>23</v>
      </c>
      <c r="B33" s="56" t="s">
        <v>291</v>
      </c>
      <c r="C33" s="124" t="s">
        <v>292</v>
      </c>
      <c r="D33" s="124" t="s">
        <v>265</v>
      </c>
      <c r="E33" s="124" t="s">
        <v>266</v>
      </c>
      <c r="F33" s="55">
        <f t="shared" si="0"/>
        <v>96.1</v>
      </c>
      <c r="G33" s="55">
        <v>96100</v>
      </c>
    </row>
    <row r="34" spans="1:7" ht="38.25">
      <c r="A34" s="21">
        <f t="shared" si="1"/>
        <v>24</v>
      </c>
      <c r="B34" s="56" t="s">
        <v>420</v>
      </c>
      <c r="C34" s="124" t="s">
        <v>292</v>
      </c>
      <c r="D34" s="124" t="s">
        <v>421</v>
      </c>
      <c r="E34" s="124" t="s">
        <v>266</v>
      </c>
      <c r="F34" s="55">
        <f t="shared" si="0"/>
        <v>96.1</v>
      </c>
      <c r="G34" s="55">
        <v>96100</v>
      </c>
    </row>
    <row r="35" spans="1:7" ht="38.25">
      <c r="A35" s="21">
        <f t="shared" si="1"/>
        <v>25</v>
      </c>
      <c r="B35" s="56" t="s">
        <v>426</v>
      </c>
      <c r="C35" s="124" t="s">
        <v>292</v>
      </c>
      <c r="D35" s="124" t="s">
        <v>427</v>
      </c>
      <c r="E35" s="124" t="s">
        <v>266</v>
      </c>
      <c r="F35" s="55">
        <f t="shared" si="0"/>
        <v>96.1</v>
      </c>
      <c r="G35" s="55">
        <v>96100</v>
      </c>
    </row>
    <row r="36" spans="1:7" ht="25.5">
      <c r="A36" s="21">
        <f t="shared" si="1"/>
        <v>26</v>
      </c>
      <c r="B36" s="56" t="s">
        <v>428</v>
      </c>
      <c r="C36" s="124" t="s">
        <v>292</v>
      </c>
      <c r="D36" s="124" t="s">
        <v>429</v>
      </c>
      <c r="E36" s="124" t="s">
        <v>266</v>
      </c>
      <c r="F36" s="55">
        <f t="shared" si="0"/>
        <v>96.1</v>
      </c>
      <c r="G36" s="55">
        <v>96100</v>
      </c>
    </row>
    <row r="37" spans="1:7" ht="25.5">
      <c r="A37" s="21">
        <f t="shared" si="1"/>
        <v>27</v>
      </c>
      <c r="B37" s="56" t="s">
        <v>273</v>
      </c>
      <c r="C37" s="124" t="s">
        <v>292</v>
      </c>
      <c r="D37" s="124" t="s">
        <v>429</v>
      </c>
      <c r="E37" s="124" t="s">
        <v>274</v>
      </c>
      <c r="F37" s="55">
        <f t="shared" si="0"/>
        <v>77.6</v>
      </c>
      <c r="G37" s="55">
        <v>77600</v>
      </c>
    </row>
    <row r="38" spans="1:7" ht="25.5">
      <c r="A38" s="21">
        <f t="shared" si="1"/>
        <v>28</v>
      </c>
      <c r="B38" s="56" t="s">
        <v>283</v>
      </c>
      <c r="C38" s="124" t="s">
        <v>292</v>
      </c>
      <c r="D38" s="124" t="s">
        <v>429</v>
      </c>
      <c r="E38" s="124" t="s">
        <v>284</v>
      </c>
      <c r="F38" s="55">
        <f t="shared" si="0"/>
        <v>18.5</v>
      </c>
      <c r="G38" s="55">
        <v>18500</v>
      </c>
    </row>
    <row r="39" spans="1:7" ht="25.5">
      <c r="A39" s="54">
        <f t="shared" si="1"/>
        <v>29</v>
      </c>
      <c r="B39" s="123" t="s">
        <v>293</v>
      </c>
      <c r="C39" s="57" t="s">
        <v>294</v>
      </c>
      <c r="D39" s="57" t="s">
        <v>265</v>
      </c>
      <c r="E39" s="57" t="s">
        <v>266</v>
      </c>
      <c r="F39" s="125">
        <f t="shared" si="0"/>
        <v>320</v>
      </c>
      <c r="G39" s="55">
        <v>320000</v>
      </c>
    </row>
    <row r="40" spans="1:7" ht="38.25">
      <c r="A40" s="21">
        <f t="shared" si="1"/>
        <v>30</v>
      </c>
      <c r="B40" s="56" t="s">
        <v>295</v>
      </c>
      <c r="C40" s="124" t="s">
        <v>296</v>
      </c>
      <c r="D40" s="124" t="s">
        <v>265</v>
      </c>
      <c r="E40" s="124" t="s">
        <v>266</v>
      </c>
      <c r="F40" s="55">
        <f t="shared" si="0"/>
        <v>64</v>
      </c>
      <c r="G40" s="55">
        <v>64000</v>
      </c>
    </row>
    <row r="41" spans="1:7" ht="38.25">
      <c r="A41" s="21">
        <f t="shared" si="1"/>
        <v>31</v>
      </c>
      <c r="B41" s="56" t="s">
        <v>420</v>
      </c>
      <c r="C41" s="124" t="s">
        <v>296</v>
      </c>
      <c r="D41" s="124" t="s">
        <v>421</v>
      </c>
      <c r="E41" s="124" t="s">
        <v>266</v>
      </c>
      <c r="F41" s="55">
        <f t="shared" si="0"/>
        <v>64</v>
      </c>
      <c r="G41" s="55">
        <v>64000</v>
      </c>
    </row>
    <row r="42" spans="1:7" ht="51">
      <c r="A42" s="21">
        <f t="shared" si="1"/>
        <v>32</v>
      </c>
      <c r="B42" s="56" t="s">
        <v>430</v>
      </c>
      <c r="C42" s="124" t="s">
        <v>296</v>
      </c>
      <c r="D42" s="124" t="s">
        <v>431</v>
      </c>
      <c r="E42" s="124" t="s">
        <v>266</v>
      </c>
      <c r="F42" s="55">
        <f t="shared" si="0"/>
        <v>64</v>
      </c>
      <c r="G42" s="55">
        <v>64000</v>
      </c>
    </row>
    <row r="43" spans="1:7" ht="51">
      <c r="A43" s="21">
        <f t="shared" si="1"/>
        <v>33</v>
      </c>
      <c r="B43" s="56" t="s">
        <v>432</v>
      </c>
      <c r="C43" s="124" t="s">
        <v>296</v>
      </c>
      <c r="D43" s="124" t="s">
        <v>433</v>
      </c>
      <c r="E43" s="124" t="s">
        <v>266</v>
      </c>
      <c r="F43" s="55">
        <f t="shared" si="0"/>
        <v>64</v>
      </c>
      <c r="G43" s="55">
        <v>64000</v>
      </c>
    </row>
    <row r="44" spans="1:7" ht="25.5">
      <c r="A44" s="21">
        <f t="shared" si="1"/>
        <v>34</v>
      </c>
      <c r="B44" s="56" t="s">
        <v>283</v>
      </c>
      <c r="C44" s="124" t="s">
        <v>296</v>
      </c>
      <c r="D44" s="124" t="s">
        <v>433</v>
      </c>
      <c r="E44" s="124" t="s">
        <v>284</v>
      </c>
      <c r="F44" s="55">
        <f t="shared" si="0"/>
        <v>64</v>
      </c>
      <c r="G44" s="55">
        <v>64000</v>
      </c>
    </row>
    <row r="45" spans="1:7" ht="12.75">
      <c r="A45" s="21">
        <f t="shared" si="1"/>
        <v>35</v>
      </c>
      <c r="B45" s="56" t="s">
        <v>297</v>
      </c>
      <c r="C45" s="124" t="s">
        <v>298</v>
      </c>
      <c r="D45" s="124" t="s">
        <v>265</v>
      </c>
      <c r="E45" s="124" t="s">
        <v>266</v>
      </c>
      <c r="F45" s="55">
        <f t="shared" si="0"/>
        <v>209</v>
      </c>
      <c r="G45" s="55">
        <v>209000</v>
      </c>
    </row>
    <row r="46" spans="1:7" ht="38.25">
      <c r="A46" s="21">
        <f t="shared" si="1"/>
        <v>36</v>
      </c>
      <c r="B46" s="56" t="s">
        <v>420</v>
      </c>
      <c r="C46" s="124" t="s">
        <v>298</v>
      </c>
      <c r="D46" s="124" t="s">
        <v>421</v>
      </c>
      <c r="E46" s="124" t="s">
        <v>266</v>
      </c>
      <c r="F46" s="55">
        <f t="shared" si="0"/>
        <v>209</v>
      </c>
      <c r="G46" s="55">
        <v>209000</v>
      </c>
    </row>
    <row r="47" spans="1:7" ht="38.25">
      <c r="A47" s="21">
        <f t="shared" si="1"/>
        <v>37</v>
      </c>
      <c r="B47" s="56" t="s">
        <v>434</v>
      </c>
      <c r="C47" s="124" t="s">
        <v>298</v>
      </c>
      <c r="D47" s="124" t="s">
        <v>435</v>
      </c>
      <c r="E47" s="124" t="s">
        <v>266</v>
      </c>
      <c r="F47" s="55">
        <f t="shared" si="0"/>
        <v>209</v>
      </c>
      <c r="G47" s="55">
        <v>209000</v>
      </c>
    </row>
    <row r="48" spans="1:7" ht="25.5">
      <c r="A48" s="21">
        <f t="shared" si="1"/>
        <v>38</v>
      </c>
      <c r="B48" s="56" t="s">
        <v>436</v>
      </c>
      <c r="C48" s="124" t="s">
        <v>298</v>
      </c>
      <c r="D48" s="124" t="s">
        <v>437</v>
      </c>
      <c r="E48" s="124" t="s">
        <v>266</v>
      </c>
      <c r="F48" s="55">
        <f t="shared" si="0"/>
        <v>209</v>
      </c>
      <c r="G48" s="55">
        <v>209000</v>
      </c>
    </row>
    <row r="49" spans="1:7" ht="25.5">
      <c r="A49" s="21">
        <f t="shared" si="1"/>
        <v>39</v>
      </c>
      <c r="B49" s="56" t="s">
        <v>283</v>
      </c>
      <c r="C49" s="124" t="s">
        <v>298</v>
      </c>
      <c r="D49" s="124" t="s">
        <v>437</v>
      </c>
      <c r="E49" s="124" t="s">
        <v>284</v>
      </c>
      <c r="F49" s="55">
        <f t="shared" si="0"/>
        <v>209</v>
      </c>
      <c r="G49" s="55">
        <v>209000</v>
      </c>
    </row>
    <row r="50" spans="1:7" ht="25.5">
      <c r="A50" s="21">
        <f t="shared" si="1"/>
        <v>40</v>
      </c>
      <c r="B50" s="56" t="s">
        <v>299</v>
      </c>
      <c r="C50" s="124" t="s">
        <v>300</v>
      </c>
      <c r="D50" s="124" t="s">
        <v>265</v>
      </c>
      <c r="E50" s="124" t="s">
        <v>266</v>
      </c>
      <c r="F50" s="55">
        <f t="shared" si="0"/>
        <v>47</v>
      </c>
      <c r="G50" s="55">
        <v>47000</v>
      </c>
    </row>
    <row r="51" spans="1:7" ht="38.25">
      <c r="A51" s="21">
        <f t="shared" si="1"/>
        <v>41</v>
      </c>
      <c r="B51" s="56" t="s">
        <v>420</v>
      </c>
      <c r="C51" s="124" t="s">
        <v>300</v>
      </c>
      <c r="D51" s="124" t="s">
        <v>421</v>
      </c>
      <c r="E51" s="124" t="s">
        <v>266</v>
      </c>
      <c r="F51" s="55">
        <f t="shared" si="0"/>
        <v>47</v>
      </c>
      <c r="G51" s="55">
        <v>47000</v>
      </c>
    </row>
    <row r="52" spans="1:7" ht="51">
      <c r="A52" s="21">
        <f t="shared" si="1"/>
        <v>42</v>
      </c>
      <c r="B52" s="56" t="s">
        <v>438</v>
      </c>
      <c r="C52" s="124" t="s">
        <v>300</v>
      </c>
      <c r="D52" s="124" t="s">
        <v>439</v>
      </c>
      <c r="E52" s="124" t="s">
        <v>266</v>
      </c>
      <c r="F52" s="55">
        <f t="shared" si="0"/>
        <v>16</v>
      </c>
      <c r="G52" s="55">
        <v>16000</v>
      </c>
    </row>
    <row r="53" spans="1:7" ht="25.5">
      <c r="A53" s="21">
        <f t="shared" si="1"/>
        <v>43</v>
      </c>
      <c r="B53" s="56" t="s">
        <v>440</v>
      </c>
      <c r="C53" s="124" t="s">
        <v>300</v>
      </c>
      <c r="D53" s="124" t="s">
        <v>441</v>
      </c>
      <c r="E53" s="124" t="s">
        <v>266</v>
      </c>
      <c r="F53" s="55">
        <f t="shared" si="0"/>
        <v>16</v>
      </c>
      <c r="G53" s="55">
        <v>16000</v>
      </c>
    </row>
    <row r="54" spans="1:7" ht="25.5">
      <c r="A54" s="21">
        <f t="shared" si="1"/>
        <v>44</v>
      </c>
      <c r="B54" s="56" t="s">
        <v>283</v>
      </c>
      <c r="C54" s="124" t="s">
        <v>300</v>
      </c>
      <c r="D54" s="124" t="s">
        <v>441</v>
      </c>
      <c r="E54" s="124" t="s">
        <v>284</v>
      </c>
      <c r="F54" s="55">
        <f t="shared" si="0"/>
        <v>16</v>
      </c>
      <c r="G54" s="55">
        <v>16000</v>
      </c>
    </row>
    <row r="55" spans="1:7" ht="51">
      <c r="A55" s="21">
        <f t="shared" si="1"/>
        <v>45</v>
      </c>
      <c r="B55" s="56" t="s">
        <v>442</v>
      </c>
      <c r="C55" s="124" t="s">
        <v>300</v>
      </c>
      <c r="D55" s="124" t="s">
        <v>443</v>
      </c>
      <c r="E55" s="124" t="s">
        <v>266</v>
      </c>
      <c r="F55" s="55">
        <f t="shared" si="0"/>
        <v>31</v>
      </c>
      <c r="G55" s="55">
        <v>31000</v>
      </c>
    </row>
    <row r="56" spans="1:7" ht="25.5">
      <c r="A56" s="21">
        <f t="shared" si="1"/>
        <v>46</v>
      </c>
      <c r="B56" s="56" t="s">
        <v>444</v>
      </c>
      <c r="C56" s="124" t="s">
        <v>300</v>
      </c>
      <c r="D56" s="124" t="s">
        <v>445</v>
      </c>
      <c r="E56" s="124" t="s">
        <v>266</v>
      </c>
      <c r="F56" s="55">
        <f t="shared" si="0"/>
        <v>31</v>
      </c>
      <c r="G56" s="55">
        <v>31000</v>
      </c>
    </row>
    <row r="57" spans="1:7" ht="25.5">
      <c r="A57" s="21">
        <f t="shared" si="1"/>
        <v>47</v>
      </c>
      <c r="B57" s="56" t="s">
        <v>283</v>
      </c>
      <c r="C57" s="124" t="s">
        <v>300</v>
      </c>
      <c r="D57" s="124" t="s">
        <v>445</v>
      </c>
      <c r="E57" s="124" t="s">
        <v>284</v>
      </c>
      <c r="F57" s="55">
        <f t="shared" si="0"/>
        <v>31</v>
      </c>
      <c r="G57" s="55">
        <v>31000</v>
      </c>
    </row>
    <row r="58" spans="1:7" ht="12.75">
      <c r="A58" s="54">
        <f t="shared" si="1"/>
        <v>48</v>
      </c>
      <c r="B58" s="123" t="s">
        <v>301</v>
      </c>
      <c r="C58" s="57" t="s">
        <v>302</v>
      </c>
      <c r="D58" s="57" t="s">
        <v>265</v>
      </c>
      <c r="E58" s="57" t="s">
        <v>266</v>
      </c>
      <c r="F58" s="125">
        <f t="shared" si="0"/>
        <v>3197</v>
      </c>
      <c r="G58" s="55">
        <v>3197000</v>
      </c>
    </row>
    <row r="59" spans="1:7" ht="12.75">
      <c r="A59" s="21">
        <f t="shared" si="1"/>
        <v>49</v>
      </c>
      <c r="B59" s="56" t="s">
        <v>303</v>
      </c>
      <c r="C59" s="124" t="s">
        <v>304</v>
      </c>
      <c r="D59" s="124" t="s">
        <v>265</v>
      </c>
      <c r="E59" s="124" t="s">
        <v>266</v>
      </c>
      <c r="F59" s="55">
        <f t="shared" si="0"/>
        <v>3174</v>
      </c>
      <c r="G59" s="55">
        <v>3174000</v>
      </c>
    </row>
    <row r="60" spans="1:7" ht="38.25">
      <c r="A60" s="21">
        <f t="shared" si="1"/>
        <v>50</v>
      </c>
      <c r="B60" s="56" t="s">
        <v>420</v>
      </c>
      <c r="C60" s="124" t="s">
        <v>304</v>
      </c>
      <c r="D60" s="124" t="s">
        <v>421</v>
      </c>
      <c r="E60" s="124" t="s">
        <v>266</v>
      </c>
      <c r="F60" s="55">
        <f t="shared" si="0"/>
        <v>3174</v>
      </c>
      <c r="G60" s="55">
        <v>3174000</v>
      </c>
    </row>
    <row r="61" spans="1:7" ht="38.25">
      <c r="A61" s="21">
        <f t="shared" si="1"/>
        <v>51</v>
      </c>
      <c r="B61" s="56" t="s">
        <v>446</v>
      </c>
      <c r="C61" s="124" t="s">
        <v>304</v>
      </c>
      <c r="D61" s="124" t="s">
        <v>447</v>
      </c>
      <c r="E61" s="124" t="s">
        <v>266</v>
      </c>
      <c r="F61" s="55">
        <f t="shared" si="0"/>
        <v>3174</v>
      </c>
      <c r="G61" s="55">
        <v>3174000</v>
      </c>
    </row>
    <row r="62" spans="1:7" ht="51">
      <c r="A62" s="21">
        <f t="shared" si="1"/>
        <v>52</v>
      </c>
      <c r="B62" s="56" t="s">
        <v>448</v>
      </c>
      <c r="C62" s="124" t="s">
        <v>304</v>
      </c>
      <c r="D62" s="124" t="s">
        <v>449</v>
      </c>
      <c r="E62" s="124" t="s">
        <v>266</v>
      </c>
      <c r="F62" s="55">
        <f t="shared" si="0"/>
        <v>1500</v>
      </c>
      <c r="G62" s="55">
        <v>1500000</v>
      </c>
    </row>
    <row r="63" spans="1:7" ht="25.5">
      <c r="A63" s="21">
        <f t="shared" si="1"/>
        <v>53</v>
      </c>
      <c r="B63" s="56" t="s">
        <v>283</v>
      </c>
      <c r="C63" s="124" t="s">
        <v>304</v>
      </c>
      <c r="D63" s="124" t="s">
        <v>449</v>
      </c>
      <c r="E63" s="124" t="s">
        <v>284</v>
      </c>
      <c r="F63" s="55">
        <f t="shared" si="0"/>
        <v>1500</v>
      </c>
      <c r="G63" s="55">
        <v>1500000</v>
      </c>
    </row>
    <row r="64" spans="1:7" ht="38.25">
      <c r="A64" s="21">
        <f t="shared" si="1"/>
        <v>54</v>
      </c>
      <c r="B64" s="56" t="s">
        <v>450</v>
      </c>
      <c r="C64" s="124" t="s">
        <v>304</v>
      </c>
      <c r="D64" s="124" t="s">
        <v>451</v>
      </c>
      <c r="E64" s="124" t="s">
        <v>266</v>
      </c>
      <c r="F64" s="55">
        <f t="shared" si="0"/>
        <v>1068</v>
      </c>
      <c r="G64" s="55">
        <v>1068000</v>
      </c>
    </row>
    <row r="65" spans="1:7" ht="25.5">
      <c r="A65" s="21">
        <f t="shared" si="1"/>
        <v>55</v>
      </c>
      <c r="B65" s="56" t="s">
        <v>283</v>
      </c>
      <c r="C65" s="124" t="s">
        <v>304</v>
      </c>
      <c r="D65" s="124" t="s">
        <v>451</v>
      </c>
      <c r="E65" s="124" t="s">
        <v>284</v>
      </c>
      <c r="F65" s="55">
        <f t="shared" si="0"/>
        <v>1068</v>
      </c>
      <c r="G65" s="55">
        <v>1068000</v>
      </c>
    </row>
    <row r="66" spans="1:7" ht="12.75">
      <c r="A66" s="21">
        <f t="shared" si="1"/>
        <v>56</v>
      </c>
      <c r="B66" s="56" t="s">
        <v>452</v>
      </c>
      <c r="C66" s="124" t="s">
        <v>304</v>
      </c>
      <c r="D66" s="124" t="s">
        <v>453</v>
      </c>
      <c r="E66" s="124" t="s">
        <v>266</v>
      </c>
      <c r="F66" s="55">
        <f t="shared" si="0"/>
        <v>6</v>
      </c>
      <c r="G66" s="55">
        <v>6000</v>
      </c>
    </row>
    <row r="67" spans="1:7" ht="25.5">
      <c r="A67" s="21">
        <f t="shared" si="1"/>
        <v>57</v>
      </c>
      <c r="B67" s="56" t="s">
        <v>283</v>
      </c>
      <c r="C67" s="124" t="s">
        <v>304</v>
      </c>
      <c r="D67" s="124" t="s">
        <v>453</v>
      </c>
      <c r="E67" s="124" t="s">
        <v>284</v>
      </c>
      <c r="F67" s="55">
        <f t="shared" si="0"/>
        <v>6</v>
      </c>
      <c r="G67" s="55">
        <v>6000</v>
      </c>
    </row>
    <row r="68" spans="1:7" ht="12.75">
      <c r="A68" s="21">
        <f t="shared" si="1"/>
        <v>58</v>
      </c>
      <c r="B68" s="56" t="s">
        <v>454</v>
      </c>
      <c r="C68" s="124" t="s">
        <v>304</v>
      </c>
      <c r="D68" s="124" t="s">
        <v>455</v>
      </c>
      <c r="E68" s="124" t="s">
        <v>266</v>
      </c>
      <c r="F68" s="55">
        <f t="shared" si="0"/>
        <v>600</v>
      </c>
      <c r="G68" s="55">
        <v>600000</v>
      </c>
    </row>
    <row r="69" spans="1:7" ht="25.5">
      <c r="A69" s="21">
        <f t="shared" si="1"/>
        <v>59</v>
      </c>
      <c r="B69" s="56" t="s">
        <v>283</v>
      </c>
      <c r="C69" s="124" t="s">
        <v>304</v>
      </c>
      <c r="D69" s="124" t="s">
        <v>455</v>
      </c>
      <c r="E69" s="124" t="s">
        <v>284</v>
      </c>
      <c r="F69" s="55">
        <f t="shared" si="0"/>
        <v>600</v>
      </c>
      <c r="G69" s="55">
        <v>600000</v>
      </c>
    </row>
    <row r="70" spans="1:7" ht="12.75">
      <c r="A70" s="21">
        <f t="shared" si="1"/>
        <v>60</v>
      </c>
      <c r="B70" s="56" t="s">
        <v>305</v>
      </c>
      <c r="C70" s="124" t="s">
        <v>306</v>
      </c>
      <c r="D70" s="124" t="s">
        <v>265</v>
      </c>
      <c r="E70" s="124" t="s">
        <v>266</v>
      </c>
      <c r="F70" s="55">
        <f t="shared" si="0"/>
        <v>23</v>
      </c>
      <c r="G70" s="55">
        <v>23000</v>
      </c>
    </row>
    <row r="71" spans="1:7" ht="38.25">
      <c r="A71" s="21">
        <f t="shared" si="1"/>
        <v>61</v>
      </c>
      <c r="B71" s="56" t="s">
        <v>420</v>
      </c>
      <c r="C71" s="124" t="s">
        <v>306</v>
      </c>
      <c r="D71" s="124" t="s">
        <v>421</v>
      </c>
      <c r="E71" s="124" t="s">
        <v>266</v>
      </c>
      <c r="F71" s="55">
        <f aca="true" t="shared" si="2" ref="F71:F132">G71/1000</f>
        <v>23</v>
      </c>
      <c r="G71" s="55">
        <v>23000</v>
      </c>
    </row>
    <row r="72" spans="1:7" ht="38.25">
      <c r="A72" s="21">
        <f aca="true" t="shared" si="3" ref="A72:A133">1+A71</f>
        <v>62</v>
      </c>
      <c r="B72" s="56" t="s">
        <v>456</v>
      </c>
      <c r="C72" s="124" t="s">
        <v>306</v>
      </c>
      <c r="D72" s="124" t="s">
        <v>457</v>
      </c>
      <c r="E72" s="124" t="s">
        <v>266</v>
      </c>
      <c r="F72" s="55">
        <f t="shared" si="2"/>
        <v>23</v>
      </c>
      <c r="G72" s="55">
        <v>23000</v>
      </c>
    </row>
    <row r="73" spans="1:7" ht="12.75">
      <c r="A73" s="21">
        <f t="shared" si="3"/>
        <v>63</v>
      </c>
      <c r="B73" s="56" t="s">
        <v>458</v>
      </c>
      <c r="C73" s="124" t="s">
        <v>306</v>
      </c>
      <c r="D73" s="124" t="s">
        <v>459</v>
      </c>
      <c r="E73" s="124" t="s">
        <v>266</v>
      </c>
      <c r="F73" s="55">
        <f t="shared" si="2"/>
        <v>23</v>
      </c>
      <c r="G73" s="55">
        <v>23000</v>
      </c>
    </row>
    <row r="74" spans="1:7" ht="25.5">
      <c r="A74" s="21">
        <f t="shared" si="3"/>
        <v>64</v>
      </c>
      <c r="B74" s="56" t="s">
        <v>283</v>
      </c>
      <c r="C74" s="124" t="s">
        <v>306</v>
      </c>
      <c r="D74" s="124" t="s">
        <v>459</v>
      </c>
      <c r="E74" s="124" t="s">
        <v>284</v>
      </c>
      <c r="F74" s="55">
        <f t="shared" si="2"/>
        <v>23</v>
      </c>
      <c r="G74" s="55">
        <v>23000</v>
      </c>
    </row>
    <row r="75" spans="1:7" ht="12.75">
      <c r="A75" s="54">
        <f t="shared" si="3"/>
        <v>65</v>
      </c>
      <c r="B75" s="123" t="s">
        <v>307</v>
      </c>
      <c r="C75" s="57" t="s">
        <v>308</v>
      </c>
      <c r="D75" s="57" t="s">
        <v>265</v>
      </c>
      <c r="E75" s="57" t="s">
        <v>266</v>
      </c>
      <c r="F75" s="125">
        <f t="shared" si="2"/>
        <v>5367</v>
      </c>
      <c r="G75" s="55">
        <v>5367000</v>
      </c>
    </row>
    <row r="76" spans="1:7" ht="12.75">
      <c r="A76" s="21">
        <f t="shared" si="3"/>
        <v>66</v>
      </c>
      <c r="B76" s="56" t="s">
        <v>309</v>
      </c>
      <c r="C76" s="124" t="s">
        <v>310</v>
      </c>
      <c r="D76" s="124" t="s">
        <v>265</v>
      </c>
      <c r="E76" s="124" t="s">
        <v>266</v>
      </c>
      <c r="F76" s="55">
        <f t="shared" si="2"/>
        <v>644</v>
      </c>
      <c r="G76" s="55">
        <v>644000</v>
      </c>
    </row>
    <row r="77" spans="1:7" ht="38.25">
      <c r="A77" s="21">
        <f t="shared" si="3"/>
        <v>67</v>
      </c>
      <c r="B77" s="56" t="s">
        <v>420</v>
      </c>
      <c r="C77" s="124" t="s">
        <v>310</v>
      </c>
      <c r="D77" s="124" t="s">
        <v>421</v>
      </c>
      <c r="E77" s="124" t="s">
        <v>266</v>
      </c>
      <c r="F77" s="55">
        <f t="shared" si="2"/>
        <v>644</v>
      </c>
      <c r="G77" s="55">
        <v>644000</v>
      </c>
    </row>
    <row r="78" spans="1:7" ht="38.25">
      <c r="A78" s="21">
        <f t="shared" si="3"/>
        <v>68</v>
      </c>
      <c r="B78" s="56" t="s">
        <v>460</v>
      </c>
      <c r="C78" s="124" t="s">
        <v>310</v>
      </c>
      <c r="D78" s="124" t="s">
        <v>461</v>
      </c>
      <c r="E78" s="124" t="s">
        <v>266</v>
      </c>
      <c r="F78" s="55">
        <f t="shared" si="2"/>
        <v>644</v>
      </c>
      <c r="G78" s="55">
        <v>644000</v>
      </c>
    </row>
    <row r="79" spans="1:7" ht="25.5">
      <c r="A79" s="21">
        <f t="shared" si="3"/>
        <v>69</v>
      </c>
      <c r="B79" s="56" t="s">
        <v>462</v>
      </c>
      <c r="C79" s="124" t="s">
        <v>310</v>
      </c>
      <c r="D79" s="124" t="s">
        <v>463</v>
      </c>
      <c r="E79" s="124" t="s">
        <v>266</v>
      </c>
      <c r="F79" s="55">
        <f t="shared" si="2"/>
        <v>644</v>
      </c>
      <c r="G79" s="55">
        <v>644000</v>
      </c>
    </row>
    <row r="80" spans="1:7" ht="25.5">
      <c r="A80" s="21">
        <f t="shared" si="3"/>
        <v>70</v>
      </c>
      <c r="B80" s="56" t="s">
        <v>283</v>
      </c>
      <c r="C80" s="124" t="s">
        <v>310</v>
      </c>
      <c r="D80" s="124" t="s">
        <v>463</v>
      </c>
      <c r="E80" s="124" t="s">
        <v>284</v>
      </c>
      <c r="F80" s="55">
        <f t="shared" si="2"/>
        <v>644</v>
      </c>
      <c r="G80" s="55">
        <v>644000</v>
      </c>
    </row>
    <row r="81" spans="1:7" ht="12.75">
      <c r="A81" s="21">
        <f t="shared" si="3"/>
        <v>71</v>
      </c>
      <c r="B81" s="56" t="s">
        <v>311</v>
      </c>
      <c r="C81" s="124" t="s">
        <v>312</v>
      </c>
      <c r="D81" s="124" t="s">
        <v>265</v>
      </c>
      <c r="E81" s="124" t="s">
        <v>266</v>
      </c>
      <c r="F81" s="55">
        <f t="shared" si="2"/>
        <v>3627</v>
      </c>
      <c r="G81" s="55">
        <v>3627000</v>
      </c>
    </row>
    <row r="82" spans="1:7" ht="38.25">
      <c r="A82" s="21">
        <f t="shared" si="3"/>
        <v>72</v>
      </c>
      <c r="B82" s="56" t="s">
        <v>420</v>
      </c>
      <c r="C82" s="124" t="s">
        <v>312</v>
      </c>
      <c r="D82" s="124" t="s">
        <v>421</v>
      </c>
      <c r="E82" s="124" t="s">
        <v>266</v>
      </c>
      <c r="F82" s="55">
        <f t="shared" si="2"/>
        <v>3627</v>
      </c>
      <c r="G82" s="55">
        <v>3627000</v>
      </c>
    </row>
    <row r="83" spans="1:7" ht="38.25">
      <c r="A83" s="21">
        <f t="shared" si="3"/>
        <v>73</v>
      </c>
      <c r="B83" s="56" t="s">
        <v>464</v>
      </c>
      <c r="C83" s="124" t="s">
        <v>312</v>
      </c>
      <c r="D83" s="124" t="s">
        <v>465</v>
      </c>
      <c r="E83" s="124" t="s">
        <v>266</v>
      </c>
      <c r="F83" s="55">
        <f t="shared" si="2"/>
        <v>3315</v>
      </c>
      <c r="G83" s="55">
        <v>3315000</v>
      </c>
    </row>
    <row r="84" spans="1:7" ht="63.75">
      <c r="A84" s="21">
        <f t="shared" si="3"/>
        <v>74</v>
      </c>
      <c r="B84" s="56" t="s">
        <v>386</v>
      </c>
      <c r="C84" s="124" t="s">
        <v>312</v>
      </c>
      <c r="D84" s="124" t="s">
        <v>466</v>
      </c>
      <c r="E84" s="124" t="s">
        <v>266</v>
      </c>
      <c r="F84" s="55">
        <f t="shared" si="2"/>
        <v>850</v>
      </c>
      <c r="G84" s="55">
        <v>850000</v>
      </c>
    </row>
    <row r="85" spans="1:7" ht="25.5">
      <c r="A85" s="21">
        <f t="shared" si="3"/>
        <v>75</v>
      </c>
      <c r="B85" s="56" t="s">
        <v>283</v>
      </c>
      <c r="C85" s="124" t="s">
        <v>312</v>
      </c>
      <c r="D85" s="124" t="s">
        <v>466</v>
      </c>
      <c r="E85" s="124" t="s">
        <v>284</v>
      </c>
      <c r="F85" s="55">
        <f t="shared" si="2"/>
        <v>850</v>
      </c>
      <c r="G85" s="55">
        <v>850000</v>
      </c>
    </row>
    <row r="86" spans="1:7" ht="63.75">
      <c r="A86" s="21">
        <f t="shared" si="3"/>
        <v>76</v>
      </c>
      <c r="B86" s="56" t="s">
        <v>387</v>
      </c>
      <c r="C86" s="124" t="s">
        <v>312</v>
      </c>
      <c r="D86" s="124" t="s">
        <v>467</v>
      </c>
      <c r="E86" s="124" t="s">
        <v>266</v>
      </c>
      <c r="F86" s="55">
        <f t="shared" si="2"/>
        <v>2000</v>
      </c>
      <c r="G86" s="55">
        <v>2000000</v>
      </c>
    </row>
    <row r="87" spans="1:7" ht="25.5">
      <c r="A87" s="21">
        <f t="shared" si="3"/>
        <v>77</v>
      </c>
      <c r="B87" s="56" t="s">
        <v>283</v>
      </c>
      <c r="C87" s="124" t="s">
        <v>312</v>
      </c>
      <c r="D87" s="124" t="s">
        <v>467</v>
      </c>
      <c r="E87" s="124" t="s">
        <v>284</v>
      </c>
      <c r="F87" s="55">
        <f t="shared" si="2"/>
        <v>2000</v>
      </c>
      <c r="G87" s="55">
        <v>2000000</v>
      </c>
    </row>
    <row r="88" spans="1:7" ht="12.75">
      <c r="A88" s="21">
        <f t="shared" si="3"/>
        <v>78</v>
      </c>
      <c r="B88" s="56" t="s">
        <v>468</v>
      </c>
      <c r="C88" s="124" t="s">
        <v>312</v>
      </c>
      <c r="D88" s="124" t="s">
        <v>469</v>
      </c>
      <c r="E88" s="124" t="s">
        <v>266</v>
      </c>
      <c r="F88" s="55">
        <f t="shared" si="2"/>
        <v>45</v>
      </c>
      <c r="G88" s="55">
        <v>45000</v>
      </c>
    </row>
    <row r="89" spans="1:7" ht="25.5">
      <c r="A89" s="21">
        <f t="shared" si="3"/>
        <v>79</v>
      </c>
      <c r="B89" s="56" t="s">
        <v>283</v>
      </c>
      <c r="C89" s="124" t="s">
        <v>312</v>
      </c>
      <c r="D89" s="124" t="s">
        <v>469</v>
      </c>
      <c r="E89" s="124" t="s">
        <v>284</v>
      </c>
      <c r="F89" s="55">
        <f t="shared" si="2"/>
        <v>45</v>
      </c>
      <c r="G89" s="55">
        <v>45000</v>
      </c>
    </row>
    <row r="90" spans="1:7" ht="12.75">
      <c r="A90" s="21">
        <f t="shared" si="3"/>
        <v>80</v>
      </c>
      <c r="B90" s="56" t="s">
        <v>472</v>
      </c>
      <c r="C90" s="124" t="s">
        <v>312</v>
      </c>
      <c r="D90" s="124" t="s">
        <v>473</v>
      </c>
      <c r="E90" s="124" t="s">
        <v>266</v>
      </c>
      <c r="F90" s="55">
        <f t="shared" si="2"/>
        <v>420</v>
      </c>
      <c r="G90" s="55">
        <v>420000</v>
      </c>
    </row>
    <row r="91" spans="1:7" ht="25.5">
      <c r="A91" s="21">
        <f t="shared" si="3"/>
        <v>81</v>
      </c>
      <c r="B91" s="56" t="s">
        <v>283</v>
      </c>
      <c r="C91" s="124" t="s">
        <v>312</v>
      </c>
      <c r="D91" s="124" t="s">
        <v>473</v>
      </c>
      <c r="E91" s="124" t="s">
        <v>284</v>
      </c>
      <c r="F91" s="55">
        <f t="shared" si="2"/>
        <v>420</v>
      </c>
      <c r="G91" s="55">
        <v>420000</v>
      </c>
    </row>
    <row r="92" spans="1:7" ht="38.25">
      <c r="A92" s="21">
        <f t="shared" si="3"/>
        <v>82</v>
      </c>
      <c r="B92" s="56" t="s">
        <v>474</v>
      </c>
      <c r="C92" s="124" t="s">
        <v>312</v>
      </c>
      <c r="D92" s="124" t="s">
        <v>193</v>
      </c>
      <c r="E92" s="124" t="s">
        <v>266</v>
      </c>
      <c r="F92" s="55">
        <f t="shared" si="2"/>
        <v>312</v>
      </c>
      <c r="G92" s="55">
        <v>312000</v>
      </c>
    </row>
    <row r="93" spans="1:7" ht="25.5">
      <c r="A93" s="21">
        <f t="shared" si="3"/>
        <v>83</v>
      </c>
      <c r="B93" s="56" t="s">
        <v>475</v>
      </c>
      <c r="C93" s="124" t="s">
        <v>312</v>
      </c>
      <c r="D93" s="124" t="s">
        <v>194</v>
      </c>
      <c r="E93" s="124" t="s">
        <v>266</v>
      </c>
      <c r="F93" s="55">
        <f t="shared" si="2"/>
        <v>312</v>
      </c>
      <c r="G93" s="55">
        <v>312000</v>
      </c>
    </row>
    <row r="94" spans="1:7" ht="25.5">
      <c r="A94" s="21">
        <f t="shared" si="3"/>
        <v>84</v>
      </c>
      <c r="B94" s="56" t="s">
        <v>283</v>
      </c>
      <c r="C94" s="124" t="s">
        <v>312</v>
      </c>
      <c r="D94" s="124" t="s">
        <v>194</v>
      </c>
      <c r="E94" s="124" t="s">
        <v>284</v>
      </c>
      <c r="F94" s="55">
        <f t="shared" si="2"/>
        <v>312</v>
      </c>
      <c r="G94" s="55">
        <v>312000</v>
      </c>
    </row>
    <row r="95" spans="1:7" ht="12.75">
      <c r="A95" s="21">
        <f t="shared" si="3"/>
        <v>85</v>
      </c>
      <c r="B95" s="56" t="s">
        <v>313</v>
      </c>
      <c r="C95" s="124" t="s">
        <v>314</v>
      </c>
      <c r="D95" s="124" t="s">
        <v>265</v>
      </c>
      <c r="E95" s="124" t="s">
        <v>266</v>
      </c>
      <c r="F95" s="55">
        <f t="shared" si="2"/>
        <v>1096</v>
      </c>
      <c r="G95" s="55">
        <v>1096000</v>
      </c>
    </row>
    <row r="96" spans="1:7" ht="38.25">
      <c r="A96" s="21">
        <f t="shared" si="3"/>
        <v>86</v>
      </c>
      <c r="B96" s="56" t="s">
        <v>420</v>
      </c>
      <c r="C96" s="124" t="s">
        <v>314</v>
      </c>
      <c r="D96" s="124" t="s">
        <v>421</v>
      </c>
      <c r="E96" s="124" t="s">
        <v>266</v>
      </c>
      <c r="F96" s="55">
        <f t="shared" si="2"/>
        <v>1096</v>
      </c>
      <c r="G96" s="55">
        <v>1096000</v>
      </c>
    </row>
    <row r="97" spans="1:7" ht="38.25">
      <c r="A97" s="21">
        <f t="shared" si="3"/>
        <v>87</v>
      </c>
      <c r="B97" s="56" t="s">
        <v>476</v>
      </c>
      <c r="C97" s="124" t="s">
        <v>314</v>
      </c>
      <c r="D97" s="124" t="s">
        <v>477</v>
      </c>
      <c r="E97" s="124" t="s">
        <v>266</v>
      </c>
      <c r="F97" s="55">
        <f t="shared" si="2"/>
        <v>1096</v>
      </c>
      <c r="G97" s="55">
        <v>1096000</v>
      </c>
    </row>
    <row r="98" spans="1:7" ht="12.75">
      <c r="A98" s="21">
        <f t="shared" si="3"/>
        <v>88</v>
      </c>
      <c r="B98" s="56" t="s">
        <v>478</v>
      </c>
      <c r="C98" s="124" t="s">
        <v>314</v>
      </c>
      <c r="D98" s="124" t="s">
        <v>479</v>
      </c>
      <c r="E98" s="124" t="s">
        <v>266</v>
      </c>
      <c r="F98" s="55">
        <f t="shared" si="2"/>
        <v>681</v>
      </c>
      <c r="G98" s="55">
        <v>681000</v>
      </c>
    </row>
    <row r="99" spans="1:7" ht="25.5">
      <c r="A99" s="21">
        <f t="shared" si="3"/>
        <v>89</v>
      </c>
      <c r="B99" s="56" t="s">
        <v>283</v>
      </c>
      <c r="C99" s="124" t="s">
        <v>314</v>
      </c>
      <c r="D99" s="124" t="s">
        <v>479</v>
      </c>
      <c r="E99" s="124" t="s">
        <v>284</v>
      </c>
      <c r="F99" s="55">
        <f t="shared" si="2"/>
        <v>681</v>
      </c>
      <c r="G99" s="55">
        <v>681000</v>
      </c>
    </row>
    <row r="100" spans="1:7" ht="25.5">
      <c r="A100" s="21">
        <f t="shared" si="3"/>
        <v>90</v>
      </c>
      <c r="B100" s="56" t="s">
        <v>480</v>
      </c>
      <c r="C100" s="124" t="s">
        <v>314</v>
      </c>
      <c r="D100" s="124" t="s">
        <v>481</v>
      </c>
      <c r="E100" s="124" t="s">
        <v>266</v>
      </c>
      <c r="F100" s="55">
        <f t="shared" si="2"/>
        <v>415</v>
      </c>
      <c r="G100" s="55">
        <v>415000</v>
      </c>
    </row>
    <row r="101" spans="1:7" ht="25.5">
      <c r="A101" s="21">
        <f t="shared" si="3"/>
        <v>91</v>
      </c>
      <c r="B101" s="56" t="s">
        <v>283</v>
      </c>
      <c r="C101" s="124" t="s">
        <v>314</v>
      </c>
      <c r="D101" s="124" t="s">
        <v>481</v>
      </c>
      <c r="E101" s="124" t="s">
        <v>284</v>
      </c>
      <c r="F101" s="55">
        <f t="shared" si="2"/>
        <v>415</v>
      </c>
      <c r="G101" s="55">
        <v>415000</v>
      </c>
    </row>
    <row r="102" spans="1:7" ht="12.75">
      <c r="A102" s="54">
        <f t="shared" si="3"/>
        <v>92</v>
      </c>
      <c r="B102" s="123" t="s">
        <v>315</v>
      </c>
      <c r="C102" s="57" t="s">
        <v>316</v>
      </c>
      <c r="D102" s="57" t="s">
        <v>265</v>
      </c>
      <c r="E102" s="57" t="s">
        <v>266</v>
      </c>
      <c r="F102" s="125">
        <f t="shared" si="2"/>
        <v>13</v>
      </c>
      <c r="G102" s="55">
        <v>13000</v>
      </c>
    </row>
    <row r="103" spans="1:7" ht="12.75">
      <c r="A103" s="21">
        <f t="shared" si="3"/>
        <v>93</v>
      </c>
      <c r="B103" s="56" t="s">
        <v>317</v>
      </c>
      <c r="C103" s="124" t="s">
        <v>318</v>
      </c>
      <c r="D103" s="124" t="s">
        <v>265</v>
      </c>
      <c r="E103" s="124" t="s">
        <v>266</v>
      </c>
      <c r="F103" s="55">
        <f t="shared" si="2"/>
        <v>13</v>
      </c>
      <c r="G103" s="55">
        <v>13000</v>
      </c>
    </row>
    <row r="104" spans="1:7" ht="38.25">
      <c r="A104" s="21">
        <f t="shared" si="3"/>
        <v>94</v>
      </c>
      <c r="B104" s="56" t="s">
        <v>420</v>
      </c>
      <c r="C104" s="124" t="s">
        <v>318</v>
      </c>
      <c r="D104" s="124" t="s">
        <v>421</v>
      </c>
      <c r="E104" s="124" t="s">
        <v>266</v>
      </c>
      <c r="F104" s="55">
        <f t="shared" si="2"/>
        <v>13</v>
      </c>
      <c r="G104" s="55">
        <v>13000</v>
      </c>
    </row>
    <row r="105" spans="1:7" ht="25.5">
      <c r="A105" s="21">
        <f t="shared" si="3"/>
        <v>95</v>
      </c>
      <c r="B105" s="56" t="s">
        <v>482</v>
      </c>
      <c r="C105" s="124" t="s">
        <v>318</v>
      </c>
      <c r="D105" s="124" t="s">
        <v>483</v>
      </c>
      <c r="E105" s="124" t="s">
        <v>266</v>
      </c>
      <c r="F105" s="55">
        <f t="shared" si="2"/>
        <v>13</v>
      </c>
      <c r="G105" s="55">
        <v>13000</v>
      </c>
    </row>
    <row r="106" spans="1:7" ht="25.5">
      <c r="A106" s="21">
        <f t="shared" si="3"/>
        <v>96</v>
      </c>
      <c r="B106" s="56" t="s">
        <v>484</v>
      </c>
      <c r="C106" s="124" t="s">
        <v>318</v>
      </c>
      <c r="D106" s="124" t="s">
        <v>485</v>
      </c>
      <c r="E106" s="124" t="s">
        <v>266</v>
      </c>
      <c r="F106" s="55">
        <f t="shared" si="2"/>
        <v>13</v>
      </c>
      <c r="G106" s="55">
        <v>13000</v>
      </c>
    </row>
    <row r="107" spans="1:7" ht="25.5">
      <c r="A107" s="21">
        <f t="shared" si="3"/>
        <v>97</v>
      </c>
      <c r="B107" s="56" t="s">
        <v>283</v>
      </c>
      <c r="C107" s="124" t="s">
        <v>318</v>
      </c>
      <c r="D107" s="124" t="s">
        <v>485</v>
      </c>
      <c r="E107" s="124" t="s">
        <v>284</v>
      </c>
      <c r="F107" s="55">
        <f t="shared" si="2"/>
        <v>13</v>
      </c>
      <c r="G107" s="55">
        <v>13000</v>
      </c>
    </row>
    <row r="108" spans="1:7" ht="12.75">
      <c r="A108" s="54">
        <f t="shared" si="3"/>
        <v>98</v>
      </c>
      <c r="B108" s="123" t="s">
        <v>319</v>
      </c>
      <c r="C108" s="57" t="s">
        <v>320</v>
      </c>
      <c r="D108" s="57" t="s">
        <v>265</v>
      </c>
      <c r="E108" s="57" t="s">
        <v>266</v>
      </c>
      <c r="F108" s="125">
        <f t="shared" si="2"/>
        <v>7012.7</v>
      </c>
      <c r="G108" s="55">
        <v>7012700</v>
      </c>
    </row>
    <row r="109" spans="1:7" ht="12.75">
      <c r="A109" s="21">
        <f t="shared" si="3"/>
        <v>99</v>
      </c>
      <c r="B109" s="56" t="s">
        <v>321</v>
      </c>
      <c r="C109" s="124" t="s">
        <v>322</v>
      </c>
      <c r="D109" s="124" t="s">
        <v>265</v>
      </c>
      <c r="E109" s="124" t="s">
        <v>266</v>
      </c>
      <c r="F109" s="55">
        <f t="shared" si="2"/>
        <v>7012.7</v>
      </c>
      <c r="G109" s="55">
        <v>7012700</v>
      </c>
    </row>
    <row r="110" spans="1:7" ht="38.25">
      <c r="A110" s="21">
        <f t="shared" si="3"/>
        <v>100</v>
      </c>
      <c r="B110" s="56" t="s">
        <v>420</v>
      </c>
      <c r="C110" s="124" t="s">
        <v>322</v>
      </c>
      <c r="D110" s="124" t="s">
        <v>421</v>
      </c>
      <c r="E110" s="124" t="s">
        <v>266</v>
      </c>
      <c r="F110" s="55">
        <f t="shared" si="2"/>
        <v>7012.7</v>
      </c>
      <c r="G110" s="55">
        <v>7012700</v>
      </c>
    </row>
    <row r="111" spans="1:7" ht="38.25">
      <c r="A111" s="21">
        <f t="shared" si="3"/>
        <v>101</v>
      </c>
      <c r="B111" s="56" t="s">
        <v>486</v>
      </c>
      <c r="C111" s="124" t="s">
        <v>322</v>
      </c>
      <c r="D111" s="124" t="s">
        <v>195</v>
      </c>
      <c r="E111" s="124" t="s">
        <v>266</v>
      </c>
      <c r="F111" s="55">
        <f t="shared" si="2"/>
        <v>7012.7</v>
      </c>
      <c r="G111" s="55">
        <v>7012700</v>
      </c>
    </row>
    <row r="112" spans="1:7" ht="51">
      <c r="A112" s="21">
        <f t="shared" si="3"/>
        <v>102</v>
      </c>
      <c r="B112" s="56" t="s">
        <v>323</v>
      </c>
      <c r="C112" s="124" t="s">
        <v>322</v>
      </c>
      <c r="D112" s="124" t="s">
        <v>196</v>
      </c>
      <c r="E112" s="124" t="s">
        <v>266</v>
      </c>
      <c r="F112" s="55">
        <f t="shared" si="2"/>
        <v>558.3</v>
      </c>
      <c r="G112" s="55">
        <v>558300</v>
      </c>
    </row>
    <row r="113" spans="1:7" ht="25.5">
      <c r="A113" s="21">
        <f t="shared" si="3"/>
        <v>103</v>
      </c>
      <c r="B113" s="56" t="s">
        <v>283</v>
      </c>
      <c r="C113" s="124" t="s">
        <v>322</v>
      </c>
      <c r="D113" s="124" t="s">
        <v>196</v>
      </c>
      <c r="E113" s="124" t="s">
        <v>284</v>
      </c>
      <c r="F113" s="55">
        <f t="shared" si="2"/>
        <v>558.3</v>
      </c>
      <c r="G113" s="55">
        <v>558300</v>
      </c>
    </row>
    <row r="114" spans="1:7" ht="12.75">
      <c r="A114" s="21">
        <f t="shared" si="3"/>
        <v>104</v>
      </c>
      <c r="B114" s="56" t="s">
        <v>487</v>
      </c>
      <c r="C114" s="124" t="s">
        <v>322</v>
      </c>
      <c r="D114" s="124" t="s">
        <v>197</v>
      </c>
      <c r="E114" s="124" t="s">
        <v>266</v>
      </c>
      <c r="F114" s="55">
        <f t="shared" si="2"/>
        <v>6276.4</v>
      </c>
      <c r="G114" s="55">
        <v>6276400</v>
      </c>
    </row>
    <row r="115" spans="1:7" ht="12.75">
      <c r="A115" s="21">
        <f t="shared" si="3"/>
        <v>105</v>
      </c>
      <c r="B115" s="56" t="s">
        <v>287</v>
      </c>
      <c r="C115" s="124" t="s">
        <v>322</v>
      </c>
      <c r="D115" s="124" t="s">
        <v>197</v>
      </c>
      <c r="E115" s="124" t="s">
        <v>288</v>
      </c>
      <c r="F115" s="55">
        <f t="shared" si="2"/>
        <v>5144.9</v>
      </c>
      <c r="G115" s="55">
        <v>5144900</v>
      </c>
    </row>
    <row r="116" spans="1:7" ht="25.5">
      <c r="A116" s="21">
        <f t="shared" si="3"/>
        <v>106</v>
      </c>
      <c r="B116" s="56" t="s">
        <v>283</v>
      </c>
      <c r="C116" s="124" t="s">
        <v>322</v>
      </c>
      <c r="D116" s="124" t="s">
        <v>197</v>
      </c>
      <c r="E116" s="124" t="s">
        <v>284</v>
      </c>
      <c r="F116" s="55">
        <f t="shared" si="2"/>
        <v>1131.5</v>
      </c>
      <c r="G116" s="55">
        <v>1131500</v>
      </c>
    </row>
    <row r="117" spans="1:7" ht="12.75">
      <c r="A117" s="21">
        <f t="shared" si="3"/>
        <v>107</v>
      </c>
      <c r="B117" s="56" t="s">
        <v>488</v>
      </c>
      <c r="C117" s="124" t="s">
        <v>322</v>
      </c>
      <c r="D117" s="124" t="s">
        <v>198</v>
      </c>
      <c r="E117" s="124" t="s">
        <v>266</v>
      </c>
      <c r="F117" s="55">
        <f t="shared" si="2"/>
        <v>62</v>
      </c>
      <c r="G117" s="55">
        <v>62000</v>
      </c>
    </row>
    <row r="118" spans="1:7" ht="25.5">
      <c r="A118" s="21">
        <f t="shared" si="3"/>
        <v>108</v>
      </c>
      <c r="B118" s="56" t="s">
        <v>283</v>
      </c>
      <c r="C118" s="124" t="s">
        <v>322</v>
      </c>
      <c r="D118" s="124" t="s">
        <v>198</v>
      </c>
      <c r="E118" s="124" t="s">
        <v>284</v>
      </c>
      <c r="F118" s="55">
        <f t="shared" si="2"/>
        <v>62</v>
      </c>
      <c r="G118" s="55">
        <v>62000</v>
      </c>
    </row>
    <row r="119" spans="1:7" ht="12.75">
      <c r="A119" s="21">
        <f t="shared" si="3"/>
        <v>109</v>
      </c>
      <c r="B119" s="56" t="s">
        <v>489</v>
      </c>
      <c r="C119" s="124" t="s">
        <v>322</v>
      </c>
      <c r="D119" s="124" t="s">
        <v>199</v>
      </c>
      <c r="E119" s="124" t="s">
        <v>266</v>
      </c>
      <c r="F119" s="55">
        <f t="shared" si="2"/>
        <v>20</v>
      </c>
      <c r="G119" s="55">
        <v>20000</v>
      </c>
    </row>
    <row r="120" spans="1:7" ht="25.5">
      <c r="A120" s="21">
        <f t="shared" si="3"/>
        <v>110</v>
      </c>
      <c r="B120" s="56" t="s">
        <v>283</v>
      </c>
      <c r="C120" s="124" t="s">
        <v>322</v>
      </c>
      <c r="D120" s="124" t="s">
        <v>199</v>
      </c>
      <c r="E120" s="124" t="s">
        <v>284</v>
      </c>
      <c r="F120" s="55">
        <f t="shared" si="2"/>
        <v>20</v>
      </c>
      <c r="G120" s="55">
        <v>20000</v>
      </c>
    </row>
    <row r="121" spans="1:7" ht="38.25">
      <c r="A121" s="21">
        <f t="shared" si="3"/>
        <v>111</v>
      </c>
      <c r="B121" s="56" t="s">
        <v>490</v>
      </c>
      <c r="C121" s="124" t="s">
        <v>322</v>
      </c>
      <c r="D121" s="124" t="s">
        <v>200</v>
      </c>
      <c r="E121" s="124" t="s">
        <v>266</v>
      </c>
      <c r="F121" s="55">
        <f t="shared" si="2"/>
        <v>50</v>
      </c>
      <c r="G121" s="55">
        <v>50000</v>
      </c>
    </row>
    <row r="122" spans="1:7" ht="25.5">
      <c r="A122" s="21">
        <f t="shared" si="3"/>
        <v>112</v>
      </c>
      <c r="B122" s="56" t="s">
        <v>283</v>
      </c>
      <c r="C122" s="124" t="s">
        <v>322</v>
      </c>
      <c r="D122" s="124" t="s">
        <v>200</v>
      </c>
      <c r="E122" s="124" t="s">
        <v>284</v>
      </c>
      <c r="F122" s="55">
        <f t="shared" si="2"/>
        <v>50</v>
      </c>
      <c r="G122" s="55">
        <v>50000</v>
      </c>
    </row>
    <row r="123" spans="1:7" ht="25.5">
      <c r="A123" s="21">
        <f t="shared" si="3"/>
        <v>113</v>
      </c>
      <c r="B123" s="56" t="s">
        <v>484</v>
      </c>
      <c r="C123" s="124" t="s">
        <v>322</v>
      </c>
      <c r="D123" s="124" t="s">
        <v>201</v>
      </c>
      <c r="E123" s="124" t="s">
        <v>266</v>
      </c>
      <c r="F123" s="55">
        <f t="shared" si="2"/>
        <v>46</v>
      </c>
      <c r="G123" s="55">
        <v>46000</v>
      </c>
    </row>
    <row r="124" spans="1:7" ht="25.5">
      <c r="A124" s="21">
        <f t="shared" si="3"/>
        <v>114</v>
      </c>
      <c r="B124" s="56" t="s">
        <v>283</v>
      </c>
      <c r="C124" s="124" t="s">
        <v>322</v>
      </c>
      <c r="D124" s="124" t="s">
        <v>201</v>
      </c>
      <c r="E124" s="124" t="s">
        <v>284</v>
      </c>
      <c r="F124" s="55">
        <f t="shared" si="2"/>
        <v>46</v>
      </c>
      <c r="G124" s="55">
        <v>46000</v>
      </c>
    </row>
    <row r="125" spans="1:7" ht="12.75">
      <c r="A125" s="54">
        <f t="shared" si="3"/>
        <v>115</v>
      </c>
      <c r="B125" s="123" t="s">
        <v>324</v>
      </c>
      <c r="C125" s="57" t="s">
        <v>325</v>
      </c>
      <c r="D125" s="57" t="s">
        <v>265</v>
      </c>
      <c r="E125" s="57" t="s">
        <v>266</v>
      </c>
      <c r="F125" s="125">
        <f t="shared" si="2"/>
        <v>147.1</v>
      </c>
      <c r="G125" s="55">
        <v>147100</v>
      </c>
    </row>
    <row r="126" spans="1:7" ht="12.75">
      <c r="A126" s="21">
        <f t="shared" si="3"/>
        <v>116</v>
      </c>
      <c r="B126" s="56" t="s">
        <v>326</v>
      </c>
      <c r="C126" s="124" t="s">
        <v>327</v>
      </c>
      <c r="D126" s="124" t="s">
        <v>265</v>
      </c>
      <c r="E126" s="124" t="s">
        <v>266</v>
      </c>
      <c r="F126" s="55">
        <f t="shared" si="2"/>
        <v>125.1</v>
      </c>
      <c r="G126" s="55">
        <v>125100</v>
      </c>
    </row>
    <row r="127" spans="1:7" ht="38.25">
      <c r="A127" s="21">
        <f t="shared" si="3"/>
        <v>117</v>
      </c>
      <c r="B127" s="56" t="s">
        <v>420</v>
      </c>
      <c r="C127" s="124" t="s">
        <v>327</v>
      </c>
      <c r="D127" s="124" t="s">
        <v>421</v>
      </c>
      <c r="E127" s="124" t="s">
        <v>266</v>
      </c>
      <c r="F127" s="55">
        <f t="shared" si="2"/>
        <v>125.1</v>
      </c>
      <c r="G127" s="55">
        <v>125100</v>
      </c>
    </row>
    <row r="128" spans="1:7" ht="51">
      <c r="A128" s="21">
        <f t="shared" si="3"/>
        <v>118</v>
      </c>
      <c r="B128" s="56" t="s">
        <v>491</v>
      </c>
      <c r="C128" s="124" t="s">
        <v>327</v>
      </c>
      <c r="D128" s="124" t="s">
        <v>492</v>
      </c>
      <c r="E128" s="124" t="s">
        <v>266</v>
      </c>
      <c r="F128" s="55">
        <f t="shared" si="2"/>
        <v>125.1</v>
      </c>
      <c r="G128" s="55">
        <v>125100</v>
      </c>
    </row>
    <row r="129" spans="1:7" ht="19.5" customHeight="1">
      <c r="A129" s="21">
        <f t="shared" si="3"/>
        <v>119</v>
      </c>
      <c r="B129" s="56" t="s">
        <v>493</v>
      </c>
      <c r="C129" s="124" t="s">
        <v>327</v>
      </c>
      <c r="D129" s="124" t="s">
        <v>494</v>
      </c>
      <c r="E129" s="124" t="s">
        <v>266</v>
      </c>
      <c r="F129" s="55">
        <f t="shared" si="2"/>
        <v>125.1</v>
      </c>
      <c r="G129" s="55">
        <v>125100</v>
      </c>
    </row>
    <row r="130" spans="1:7" ht="12.75">
      <c r="A130" s="21">
        <f t="shared" si="3"/>
        <v>120</v>
      </c>
      <c r="B130" s="56" t="s">
        <v>328</v>
      </c>
      <c r="C130" s="124" t="s">
        <v>327</v>
      </c>
      <c r="D130" s="124" t="s">
        <v>494</v>
      </c>
      <c r="E130" s="124" t="s">
        <v>329</v>
      </c>
      <c r="F130" s="55">
        <f t="shared" si="2"/>
        <v>125.1</v>
      </c>
      <c r="G130" s="55">
        <v>125100</v>
      </c>
    </row>
    <row r="131" spans="1:7" ht="12.75">
      <c r="A131" s="21">
        <f t="shared" si="3"/>
        <v>121</v>
      </c>
      <c r="B131" s="56" t="s">
        <v>330</v>
      </c>
      <c r="C131" s="124" t="s">
        <v>331</v>
      </c>
      <c r="D131" s="124" t="s">
        <v>265</v>
      </c>
      <c r="E131" s="124" t="s">
        <v>266</v>
      </c>
      <c r="F131" s="55">
        <f t="shared" si="2"/>
        <v>22</v>
      </c>
      <c r="G131" s="55">
        <v>22000</v>
      </c>
    </row>
    <row r="132" spans="1:7" ht="38.25">
      <c r="A132" s="21">
        <f t="shared" si="3"/>
        <v>122</v>
      </c>
      <c r="B132" s="56" t="s">
        <v>420</v>
      </c>
      <c r="C132" s="124" t="s">
        <v>331</v>
      </c>
      <c r="D132" s="124" t="s">
        <v>421</v>
      </c>
      <c r="E132" s="124" t="s">
        <v>266</v>
      </c>
      <c r="F132" s="55">
        <f t="shared" si="2"/>
        <v>22</v>
      </c>
      <c r="G132" s="55">
        <v>22000</v>
      </c>
    </row>
    <row r="133" spans="1:7" ht="51">
      <c r="A133" s="21">
        <f t="shared" si="3"/>
        <v>123</v>
      </c>
      <c r="B133" s="56" t="s">
        <v>491</v>
      </c>
      <c r="C133" s="124" t="s">
        <v>331</v>
      </c>
      <c r="D133" s="124" t="s">
        <v>492</v>
      </c>
      <c r="E133" s="124" t="s">
        <v>266</v>
      </c>
      <c r="F133" s="55">
        <f aca="true" t="shared" si="4" ref="F133:F150">G133/1000</f>
        <v>22</v>
      </c>
      <c r="G133" s="55">
        <v>22000</v>
      </c>
    </row>
    <row r="134" spans="1:7" ht="38.25">
      <c r="A134" s="21">
        <f aca="true" t="shared" si="5" ref="A134:A150">1+A133</f>
        <v>124</v>
      </c>
      <c r="B134" s="56" t="s">
        <v>495</v>
      </c>
      <c r="C134" s="124" t="s">
        <v>331</v>
      </c>
      <c r="D134" s="124" t="s">
        <v>496</v>
      </c>
      <c r="E134" s="124" t="s">
        <v>266</v>
      </c>
      <c r="F134" s="55">
        <f t="shared" si="4"/>
        <v>22</v>
      </c>
      <c r="G134" s="55">
        <v>22000</v>
      </c>
    </row>
    <row r="135" spans="1:7" ht="12.75">
      <c r="A135" s="21">
        <f t="shared" si="5"/>
        <v>125</v>
      </c>
      <c r="B135" s="56" t="s">
        <v>497</v>
      </c>
      <c r="C135" s="124" t="s">
        <v>331</v>
      </c>
      <c r="D135" s="124" t="s">
        <v>496</v>
      </c>
      <c r="E135" s="124" t="s">
        <v>394</v>
      </c>
      <c r="F135" s="55">
        <f t="shared" si="4"/>
        <v>22</v>
      </c>
      <c r="G135" s="55">
        <v>22000</v>
      </c>
    </row>
    <row r="136" spans="1:7" ht="12.75">
      <c r="A136" s="54">
        <f t="shared" si="5"/>
        <v>126</v>
      </c>
      <c r="B136" s="123" t="s">
        <v>332</v>
      </c>
      <c r="C136" s="57" t="s">
        <v>333</v>
      </c>
      <c r="D136" s="57" t="s">
        <v>265</v>
      </c>
      <c r="E136" s="57" t="s">
        <v>266</v>
      </c>
      <c r="F136" s="125">
        <f t="shared" si="4"/>
        <v>102.6</v>
      </c>
      <c r="G136" s="55">
        <v>102600</v>
      </c>
    </row>
    <row r="137" spans="1:7" ht="12.75">
      <c r="A137" s="21">
        <f t="shared" si="5"/>
        <v>127</v>
      </c>
      <c r="B137" s="56" t="s">
        <v>334</v>
      </c>
      <c r="C137" s="124" t="s">
        <v>335</v>
      </c>
      <c r="D137" s="124" t="s">
        <v>265</v>
      </c>
      <c r="E137" s="124" t="s">
        <v>266</v>
      </c>
      <c r="F137" s="55">
        <f t="shared" si="4"/>
        <v>102.6</v>
      </c>
      <c r="G137" s="55">
        <v>102600</v>
      </c>
    </row>
    <row r="138" spans="1:7" ht="38.25">
      <c r="A138" s="21">
        <f t="shared" si="5"/>
        <v>128</v>
      </c>
      <c r="B138" s="56" t="s">
        <v>420</v>
      </c>
      <c r="C138" s="124" t="s">
        <v>335</v>
      </c>
      <c r="D138" s="124" t="s">
        <v>421</v>
      </c>
      <c r="E138" s="124" t="s">
        <v>266</v>
      </c>
      <c r="F138" s="55">
        <f t="shared" si="4"/>
        <v>102.6</v>
      </c>
      <c r="G138" s="55">
        <v>102600</v>
      </c>
    </row>
    <row r="139" spans="1:7" ht="38.25">
      <c r="A139" s="21">
        <f t="shared" si="5"/>
        <v>129</v>
      </c>
      <c r="B139" s="56" t="s">
        <v>498</v>
      </c>
      <c r="C139" s="124" t="s">
        <v>335</v>
      </c>
      <c r="D139" s="124" t="s">
        <v>499</v>
      </c>
      <c r="E139" s="124" t="s">
        <v>266</v>
      </c>
      <c r="F139" s="55">
        <f t="shared" si="4"/>
        <v>102.6</v>
      </c>
      <c r="G139" s="55">
        <v>102600</v>
      </c>
    </row>
    <row r="140" spans="1:7" ht="25.5">
      <c r="A140" s="21">
        <f t="shared" si="5"/>
        <v>130</v>
      </c>
      <c r="B140" s="56" t="s">
        <v>500</v>
      </c>
      <c r="C140" s="124" t="s">
        <v>335</v>
      </c>
      <c r="D140" s="124" t="s">
        <v>501</v>
      </c>
      <c r="E140" s="124" t="s">
        <v>266</v>
      </c>
      <c r="F140" s="55">
        <f t="shared" si="4"/>
        <v>82.6</v>
      </c>
      <c r="G140" s="55">
        <v>82600</v>
      </c>
    </row>
    <row r="141" spans="1:7" ht="12.75">
      <c r="A141" s="21">
        <f t="shared" si="5"/>
        <v>131</v>
      </c>
      <c r="B141" s="56" t="s">
        <v>287</v>
      </c>
      <c r="C141" s="124" t="s">
        <v>335</v>
      </c>
      <c r="D141" s="124" t="s">
        <v>501</v>
      </c>
      <c r="E141" s="124" t="s">
        <v>288</v>
      </c>
      <c r="F141" s="55">
        <f t="shared" si="4"/>
        <v>9.6</v>
      </c>
      <c r="G141" s="55">
        <v>9600</v>
      </c>
    </row>
    <row r="142" spans="1:7" ht="25.5">
      <c r="A142" s="21">
        <f t="shared" si="5"/>
        <v>132</v>
      </c>
      <c r="B142" s="56" t="s">
        <v>283</v>
      </c>
      <c r="C142" s="124" t="s">
        <v>335</v>
      </c>
      <c r="D142" s="124" t="s">
        <v>501</v>
      </c>
      <c r="E142" s="124" t="s">
        <v>284</v>
      </c>
      <c r="F142" s="55">
        <f t="shared" si="4"/>
        <v>73</v>
      </c>
      <c r="G142" s="55">
        <v>73000</v>
      </c>
    </row>
    <row r="143" spans="1:7" ht="12.75">
      <c r="A143" s="21">
        <f t="shared" si="5"/>
        <v>133</v>
      </c>
      <c r="B143" s="56" t="s">
        <v>502</v>
      </c>
      <c r="C143" s="124" t="s">
        <v>335</v>
      </c>
      <c r="D143" s="124" t="s">
        <v>503</v>
      </c>
      <c r="E143" s="124" t="s">
        <v>266</v>
      </c>
      <c r="F143" s="55">
        <f t="shared" si="4"/>
        <v>20</v>
      </c>
      <c r="G143" s="55">
        <v>20000</v>
      </c>
    </row>
    <row r="144" spans="1:7" ht="25.5">
      <c r="A144" s="21">
        <f t="shared" si="5"/>
        <v>134</v>
      </c>
      <c r="B144" s="56" t="s">
        <v>283</v>
      </c>
      <c r="C144" s="124" t="s">
        <v>335</v>
      </c>
      <c r="D144" s="124" t="s">
        <v>503</v>
      </c>
      <c r="E144" s="124" t="s">
        <v>284</v>
      </c>
      <c r="F144" s="55">
        <f t="shared" si="4"/>
        <v>20</v>
      </c>
      <c r="G144" s="55">
        <v>20000</v>
      </c>
    </row>
    <row r="145" spans="1:7" ht="12.75">
      <c r="A145" s="54">
        <f t="shared" si="5"/>
        <v>135</v>
      </c>
      <c r="B145" s="123" t="s">
        <v>336</v>
      </c>
      <c r="C145" s="57" t="s">
        <v>337</v>
      </c>
      <c r="D145" s="57" t="s">
        <v>265</v>
      </c>
      <c r="E145" s="57" t="s">
        <v>266</v>
      </c>
      <c r="F145" s="125">
        <f t="shared" si="4"/>
        <v>197</v>
      </c>
      <c r="G145" s="55">
        <v>197000</v>
      </c>
    </row>
    <row r="146" spans="1:7" ht="12.75">
      <c r="A146" s="21">
        <f t="shared" si="5"/>
        <v>136</v>
      </c>
      <c r="B146" s="56" t="s">
        <v>338</v>
      </c>
      <c r="C146" s="124" t="s">
        <v>339</v>
      </c>
      <c r="D146" s="124" t="s">
        <v>265</v>
      </c>
      <c r="E146" s="124" t="s">
        <v>266</v>
      </c>
      <c r="F146" s="55">
        <f t="shared" si="4"/>
        <v>197</v>
      </c>
      <c r="G146" s="55">
        <v>197000</v>
      </c>
    </row>
    <row r="147" spans="1:7" ht="38.25">
      <c r="A147" s="21">
        <f t="shared" si="5"/>
        <v>137</v>
      </c>
      <c r="B147" s="56" t="s">
        <v>420</v>
      </c>
      <c r="C147" s="124" t="s">
        <v>339</v>
      </c>
      <c r="D147" s="124" t="s">
        <v>421</v>
      </c>
      <c r="E147" s="124" t="s">
        <v>266</v>
      </c>
      <c r="F147" s="55">
        <f t="shared" si="4"/>
        <v>197</v>
      </c>
      <c r="G147" s="55">
        <v>197000</v>
      </c>
    </row>
    <row r="148" spans="1:7" ht="39.75" customHeight="1">
      <c r="A148" s="21">
        <f t="shared" si="5"/>
        <v>138</v>
      </c>
      <c r="B148" s="56" t="s">
        <v>422</v>
      </c>
      <c r="C148" s="124" t="s">
        <v>339</v>
      </c>
      <c r="D148" s="124" t="s">
        <v>189</v>
      </c>
      <c r="E148" s="124" t="s">
        <v>266</v>
      </c>
      <c r="F148" s="55">
        <f t="shared" si="4"/>
        <v>197</v>
      </c>
      <c r="G148" s="55">
        <v>197000</v>
      </c>
    </row>
    <row r="149" spans="1:7" ht="12.75">
      <c r="A149" s="21">
        <f t="shared" si="5"/>
        <v>139</v>
      </c>
      <c r="B149" s="56" t="s">
        <v>504</v>
      </c>
      <c r="C149" s="124" t="s">
        <v>339</v>
      </c>
      <c r="D149" s="124" t="s">
        <v>202</v>
      </c>
      <c r="E149" s="124" t="s">
        <v>266</v>
      </c>
      <c r="F149" s="55">
        <f t="shared" si="4"/>
        <v>197</v>
      </c>
      <c r="G149" s="55">
        <v>197000</v>
      </c>
    </row>
    <row r="150" spans="1:7" ht="25.5">
      <c r="A150" s="21">
        <f t="shared" si="5"/>
        <v>140</v>
      </c>
      <c r="B150" s="56" t="s">
        <v>283</v>
      </c>
      <c r="C150" s="124" t="s">
        <v>339</v>
      </c>
      <c r="D150" s="124" t="s">
        <v>202</v>
      </c>
      <c r="E150" s="124" t="s">
        <v>284</v>
      </c>
      <c r="F150" s="55">
        <f t="shared" si="4"/>
        <v>197</v>
      </c>
      <c r="G150" s="55">
        <v>197000</v>
      </c>
    </row>
    <row r="151" spans="2:7" ht="12.75">
      <c r="B151" s="166" t="s">
        <v>340</v>
      </c>
      <c r="C151" s="166"/>
      <c r="D151" s="166"/>
      <c r="E151" s="166"/>
      <c r="F151" s="126">
        <f>G151/1000</f>
        <v>22680.5</v>
      </c>
      <c r="G151" s="58">
        <v>22680500</v>
      </c>
    </row>
    <row r="152" ht="12">
      <c r="G152" s="7"/>
    </row>
  </sheetData>
  <sheetProtection/>
  <mergeCells count="2">
    <mergeCell ref="A7:F7"/>
    <mergeCell ref="B151:E15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3"/>
  <sheetViews>
    <sheetView zoomScalePageLayoutView="0" workbookViewId="0" topLeftCell="A142">
      <selection activeCell="B147" sqref="B147"/>
    </sheetView>
  </sheetViews>
  <sheetFormatPr defaultColWidth="9.00390625" defaultRowHeight="12.75"/>
  <cols>
    <col min="1" max="1" width="4.75390625" style="13" customWidth="1"/>
    <col min="2" max="2" width="60.75390625" style="7" customWidth="1"/>
    <col min="3" max="4" width="6.75390625" style="7" customWidth="1"/>
    <col min="5" max="5" width="5.75390625" style="7" customWidth="1"/>
    <col min="6" max="6" width="10.375" style="7" customWidth="1"/>
    <col min="7" max="7" width="10.125" style="9" customWidth="1"/>
    <col min="8" max="8" width="7.25390625" style="9" hidden="1" customWidth="1"/>
    <col min="9" max="9" width="8.00390625" style="9" hidden="1" customWidth="1"/>
    <col min="10" max="16384" width="9.125" style="9" customWidth="1"/>
  </cols>
  <sheetData>
    <row r="1" spans="1:7" s="11" customFormat="1" ht="12.75">
      <c r="A1" s="13"/>
      <c r="B1" s="7"/>
      <c r="C1" s="7"/>
      <c r="D1" s="7"/>
      <c r="E1" s="7"/>
      <c r="G1" s="6" t="s">
        <v>239</v>
      </c>
    </row>
    <row r="2" spans="1:7" s="11" customFormat="1" ht="12.75">
      <c r="A2" s="13"/>
      <c r="B2" s="7"/>
      <c r="C2" s="7"/>
      <c r="D2" s="7"/>
      <c r="E2" s="7"/>
      <c r="G2" s="6" t="s">
        <v>215</v>
      </c>
    </row>
    <row r="3" spans="1:7" s="11" customFormat="1" ht="12.75">
      <c r="A3" s="13"/>
      <c r="B3" s="7"/>
      <c r="C3" s="7"/>
      <c r="D3" s="7"/>
      <c r="E3" s="7"/>
      <c r="G3" s="6" t="s">
        <v>418</v>
      </c>
    </row>
    <row r="4" spans="1:7" s="11" customFormat="1" ht="12.75">
      <c r="A4" s="13"/>
      <c r="B4" s="7"/>
      <c r="C4" s="7"/>
      <c r="D4" s="7"/>
      <c r="E4" s="7"/>
      <c r="G4" s="6" t="s">
        <v>245</v>
      </c>
    </row>
    <row r="5" spans="1:7" s="11" customFormat="1" ht="12.75">
      <c r="A5" s="13"/>
      <c r="B5" s="7"/>
      <c r="C5" s="7"/>
      <c r="D5" s="7"/>
      <c r="E5" s="7"/>
      <c r="G5" s="6" t="s">
        <v>418</v>
      </c>
    </row>
    <row r="6" spans="1:7" s="11" customFormat="1" ht="12.75">
      <c r="A6" s="13"/>
      <c r="B6" s="7"/>
      <c r="C6" s="7"/>
      <c r="D6" s="7"/>
      <c r="E6" s="7"/>
      <c r="G6" s="6" t="s">
        <v>258</v>
      </c>
    </row>
    <row r="7" spans="1:7" s="11" customFormat="1" ht="45" customHeight="1">
      <c r="A7" s="164" t="s">
        <v>505</v>
      </c>
      <c r="B7" s="167"/>
      <c r="C7" s="167"/>
      <c r="D7" s="167"/>
      <c r="E7" s="167"/>
      <c r="F7" s="167"/>
      <c r="G7" s="168"/>
    </row>
    <row r="8" spans="2:6" ht="12" hidden="1">
      <c r="B8" s="12"/>
      <c r="C8" s="12"/>
      <c r="D8" s="12"/>
      <c r="E8" s="12"/>
      <c r="F8" s="6"/>
    </row>
    <row r="9" spans="1:7" ht="28.5" customHeight="1">
      <c r="A9" s="151" t="s">
        <v>220</v>
      </c>
      <c r="B9" s="171" t="s">
        <v>257</v>
      </c>
      <c r="C9" s="171" t="s">
        <v>246</v>
      </c>
      <c r="D9" s="171" t="s">
        <v>214</v>
      </c>
      <c r="E9" s="171" t="s">
        <v>218</v>
      </c>
      <c r="F9" s="169" t="s">
        <v>205</v>
      </c>
      <c r="G9" s="170"/>
    </row>
    <row r="10" spans="1:7" ht="30" customHeight="1">
      <c r="A10" s="147"/>
      <c r="B10" s="147"/>
      <c r="C10" s="147"/>
      <c r="D10" s="147"/>
      <c r="E10" s="147"/>
      <c r="F10" s="51" t="s">
        <v>259</v>
      </c>
      <c r="G10" s="51" t="s">
        <v>260</v>
      </c>
    </row>
    <row r="11" spans="1:7" ht="12">
      <c r="A11" s="5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52">
        <v>7</v>
      </c>
    </row>
    <row r="12" spans="1:9" ht="12.75">
      <c r="A12" s="54">
        <v>1</v>
      </c>
      <c r="B12" s="123" t="s">
        <v>263</v>
      </c>
      <c r="C12" s="57" t="s">
        <v>264</v>
      </c>
      <c r="D12" s="57" t="s">
        <v>265</v>
      </c>
      <c r="E12" s="57" t="s">
        <v>266</v>
      </c>
      <c r="F12" s="125">
        <f>H12/1000</f>
        <v>6256</v>
      </c>
      <c r="G12" s="125">
        <f>I12/1000</f>
        <v>6291.7</v>
      </c>
      <c r="H12" s="125">
        <v>6256000</v>
      </c>
      <c r="I12" s="125">
        <v>6291700</v>
      </c>
    </row>
    <row r="13" spans="1:9" ht="25.5">
      <c r="A13" s="21">
        <f>1+A12</f>
        <v>2</v>
      </c>
      <c r="B13" s="56" t="s">
        <v>267</v>
      </c>
      <c r="C13" s="124" t="s">
        <v>268</v>
      </c>
      <c r="D13" s="124" t="s">
        <v>265</v>
      </c>
      <c r="E13" s="124" t="s">
        <v>266</v>
      </c>
      <c r="F13" s="55">
        <f aca="true" t="shared" si="0" ref="F13:F72">H13/1000</f>
        <v>817.1</v>
      </c>
      <c r="G13" s="55">
        <f aca="true" t="shared" si="1" ref="G13:G72">I13/1000</f>
        <v>817.1</v>
      </c>
      <c r="H13" s="125">
        <v>817100</v>
      </c>
      <c r="I13" s="125">
        <v>817100</v>
      </c>
    </row>
    <row r="14" spans="1:9" ht="12.75">
      <c r="A14" s="21">
        <f aca="true" t="shared" si="2" ref="A14:A77">1+A13</f>
        <v>3</v>
      </c>
      <c r="B14" s="56" t="s">
        <v>269</v>
      </c>
      <c r="C14" s="124" t="s">
        <v>268</v>
      </c>
      <c r="D14" s="124" t="s">
        <v>270</v>
      </c>
      <c r="E14" s="124" t="s">
        <v>266</v>
      </c>
      <c r="F14" s="55">
        <f t="shared" si="0"/>
        <v>817.1</v>
      </c>
      <c r="G14" s="55">
        <f t="shared" si="1"/>
        <v>817.1</v>
      </c>
      <c r="H14" s="125">
        <v>817100</v>
      </c>
      <c r="I14" s="125">
        <v>817100</v>
      </c>
    </row>
    <row r="15" spans="1:9" ht="12.75">
      <c r="A15" s="21">
        <f t="shared" si="2"/>
        <v>4</v>
      </c>
      <c r="B15" s="56" t="s">
        <v>271</v>
      </c>
      <c r="C15" s="124" t="s">
        <v>268</v>
      </c>
      <c r="D15" s="124" t="s">
        <v>272</v>
      </c>
      <c r="E15" s="124" t="s">
        <v>266</v>
      </c>
      <c r="F15" s="55">
        <f t="shared" si="0"/>
        <v>817.1</v>
      </c>
      <c r="G15" s="55">
        <f t="shared" si="1"/>
        <v>817.1</v>
      </c>
      <c r="H15" s="125">
        <v>817100</v>
      </c>
      <c r="I15" s="125">
        <v>817100</v>
      </c>
    </row>
    <row r="16" spans="1:9" ht="25.5">
      <c r="A16" s="21">
        <f t="shared" si="2"/>
        <v>5</v>
      </c>
      <c r="B16" s="56" t="s">
        <v>273</v>
      </c>
      <c r="C16" s="124" t="s">
        <v>268</v>
      </c>
      <c r="D16" s="124" t="s">
        <v>272</v>
      </c>
      <c r="E16" s="124" t="s">
        <v>274</v>
      </c>
      <c r="F16" s="55">
        <f t="shared" si="0"/>
        <v>817.1</v>
      </c>
      <c r="G16" s="55">
        <f t="shared" si="1"/>
        <v>817.1</v>
      </c>
      <c r="H16" s="125">
        <v>817100</v>
      </c>
      <c r="I16" s="125">
        <v>817100</v>
      </c>
    </row>
    <row r="17" spans="1:9" ht="38.25">
      <c r="A17" s="21">
        <f t="shared" si="2"/>
        <v>6</v>
      </c>
      <c r="B17" s="56" t="s">
        <v>275</v>
      </c>
      <c r="C17" s="124" t="s">
        <v>276</v>
      </c>
      <c r="D17" s="124" t="s">
        <v>265</v>
      </c>
      <c r="E17" s="124" t="s">
        <v>266</v>
      </c>
      <c r="F17" s="55">
        <f t="shared" si="0"/>
        <v>72</v>
      </c>
      <c r="G17" s="55">
        <f t="shared" si="1"/>
        <v>72</v>
      </c>
      <c r="H17" s="125">
        <v>72000</v>
      </c>
      <c r="I17" s="125">
        <v>72000</v>
      </c>
    </row>
    <row r="18" spans="1:9" ht="12.75">
      <c r="A18" s="21">
        <f t="shared" si="2"/>
        <v>7</v>
      </c>
      <c r="B18" s="56" t="s">
        <v>269</v>
      </c>
      <c r="C18" s="124" t="s">
        <v>276</v>
      </c>
      <c r="D18" s="124" t="s">
        <v>270</v>
      </c>
      <c r="E18" s="124" t="s">
        <v>266</v>
      </c>
      <c r="F18" s="55">
        <f t="shared" si="0"/>
        <v>72</v>
      </c>
      <c r="G18" s="55">
        <f t="shared" si="1"/>
        <v>72</v>
      </c>
      <c r="H18" s="125">
        <v>72000</v>
      </c>
      <c r="I18" s="125">
        <v>72000</v>
      </c>
    </row>
    <row r="19" spans="1:9" ht="25.5">
      <c r="A19" s="21">
        <f t="shared" si="2"/>
        <v>8</v>
      </c>
      <c r="B19" s="56" t="s">
        <v>277</v>
      </c>
      <c r="C19" s="124" t="s">
        <v>276</v>
      </c>
      <c r="D19" s="124" t="s">
        <v>278</v>
      </c>
      <c r="E19" s="124" t="s">
        <v>266</v>
      </c>
      <c r="F19" s="55">
        <f t="shared" si="0"/>
        <v>72</v>
      </c>
      <c r="G19" s="55">
        <f t="shared" si="1"/>
        <v>72</v>
      </c>
      <c r="H19" s="125">
        <v>72000</v>
      </c>
      <c r="I19" s="125">
        <v>72000</v>
      </c>
    </row>
    <row r="20" spans="1:9" ht="25.5">
      <c r="A20" s="21">
        <f t="shared" si="2"/>
        <v>9</v>
      </c>
      <c r="B20" s="56" t="s">
        <v>273</v>
      </c>
      <c r="C20" s="124" t="s">
        <v>276</v>
      </c>
      <c r="D20" s="124" t="s">
        <v>278</v>
      </c>
      <c r="E20" s="124" t="s">
        <v>274</v>
      </c>
      <c r="F20" s="55">
        <f t="shared" si="0"/>
        <v>72</v>
      </c>
      <c r="G20" s="55">
        <f t="shared" si="1"/>
        <v>72</v>
      </c>
      <c r="H20" s="125">
        <v>72000</v>
      </c>
      <c r="I20" s="125">
        <v>72000</v>
      </c>
    </row>
    <row r="21" spans="1:9" ht="38.25">
      <c r="A21" s="21">
        <f t="shared" si="2"/>
        <v>10</v>
      </c>
      <c r="B21" s="56" t="s">
        <v>279</v>
      </c>
      <c r="C21" s="124" t="s">
        <v>280</v>
      </c>
      <c r="D21" s="124" t="s">
        <v>265</v>
      </c>
      <c r="E21" s="124" t="s">
        <v>266</v>
      </c>
      <c r="F21" s="55">
        <f t="shared" si="0"/>
        <v>2644.5</v>
      </c>
      <c r="G21" s="55">
        <f t="shared" si="1"/>
        <v>2644.5</v>
      </c>
      <c r="H21" s="125">
        <v>2644500</v>
      </c>
      <c r="I21" s="125">
        <v>2644500</v>
      </c>
    </row>
    <row r="22" spans="1:9" ht="12.75">
      <c r="A22" s="21">
        <f t="shared" si="2"/>
        <v>11</v>
      </c>
      <c r="B22" s="56" t="s">
        <v>269</v>
      </c>
      <c r="C22" s="124" t="s">
        <v>280</v>
      </c>
      <c r="D22" s="124" t="s">
        <v>270</v>
      </c>
      <c r="E22" s="124" t="s">
        <v>266</v>
      </c>
      <c r="F22" s="55">
        <f t="shared" si="0"/>
        <v>2644.5</v>
      </c>
      <c r="G22" s="55">
        <f t="shared" si="1"/>
        <v>2644.5</v>
      </c>
      <c r="H22" s="125">
        <v>2644500</v>
      </c>
      <c r="I22" s="125">
        <v>2644500</v>
      </c>
    </row>
    <row r="23" spans="1:9" ht="25.5">
      <c r="A23" s="21">
        <f t="shared" si="2"/>
        <v>12</v>
      </c>
      <c r="B23" s="56" t="s">
        <v>281</v>
      </c>
      <c r="C23" s="124" t="s">
        <v>280</v>
      </c>
      <c r="D23" s="124" t="s">
        <v>282</v>
      </c>
      <c r="E23" s="124" t="s">
        <v>266</v>
      </c>
      <c r="F23" s="55">
        <f t="shared" si="0"/>
        <v>2644.5</v>
      </c>
      <c r="G23" s="55">
        <f t="shared" si="1"/>
        <v>2644.5</v>
      </c>
      <c r="H23" s="125">
        <v>2644500</v>
      </c>
      <c r="I23" s="125">
        <v>2644500</v>
      </c>
    </row>
    <row r="24" spans="1:9" ht="25.5">
      <c r="A24" s="21">
        <f t="shared" si="2"/>
        <v>13</v>
      </c>
      <c r="B24" s="56" t="s">
        <v>273</v>
      </c>
      <c r="C24" s="124" t="s">
        <v>280</v>
      </c>
      <c r="D24" s="124" t="s">
        <v>282</v>
      </c>
      <c r="E24" s="124" t="s">
        <v>274</v>
      </c>
      <c r="F24" s="55">
        <f t="shared" si="0"/>
        <v>2644.5</v>
      </c>
      <c r="G24" s="55">
        <f t="shared" si="1"/>
        <v>2644.5</v>
      </c>
      <c r="H24" s="125">
        <v>2644500</v>
      </c>
      <c r="I24" s="125">
        <v>2644500</v>
      </c>
    </row>
    <row r="25" spans="1:9" ht="12.75">
      <c r="A25" s="21">
        <f t="shared" si="2"/>
        <v>14</v>
      </c>
      <c r="B25" s="56" t="s">
        <v>385</v>
      </c>
      <c r="C25" s="124" t="s">
        <v>353</v>
      </c>
      <c r="D25" s="124" t="s">
        <v>265</v>
      </c>
      <c r="E25" s="124" t="s">
        <v>266</v>
      </c>
      <c r="F25" s="55">
        <f t="shared" si="0"/>
        <v>0</v>
      </c>
      <c r="G25" s="55">
        <f t="shared" si="1"/>
        <v>1.7</v>
      </c>
      <c r="H25" s="125">
        <v>0</v>
      </c>
      <c r="I25" s="125">
        <v>1700</v>
      </c>
    </row>
    <row r="26" spans="1:9" ht="38.25">
      <c r="A26" s="21">
        <f t="shared" si="2"/>
        <v>15</v>
      </c>
      <c r="B26" s="56" t="s">
        <v>420</v>
      </c>
      <c r="C26" s="124" t="s">
        <v>353</v>
      </c>
      <c r="D26" s="124" t="s">
        <v>421</v>
      </c>
      <c r="E26" s="124" t="s">
        <v>266</v>
      </c>
      <c r="F26" s="55">
        <f t="shared" si="0"/>
        <v>0</v>
      </c>
      <c r="G26" s="55">
        <f t="shared" si="1"/>
        <v>1.7</v>
      </c>
      <c r="H26" s="125">
        <v>0</v>
      </c>
      <c r="I26" s="125">
        <v>1700</v>
      </c>
    </row>
    <row r="27" spans="1:9" ht="39" customHeight="1">
      <c r="A27" s="21">
        <f t="shared" si="2"/>
        <v>16</v>
      </c>
      <c r="B27" s="56" t="s">
        <v>422</v>
      </c>
      <c r="C27" s="124" t="s">
        <v>353</v>
      </c>
      <c r="D27" s="124" t="s">
        <v>189</v>
      </c>
      <c r="E27" s="124" t="s">
        <v>266</v>
      </c>
      <c r="F27" s="55">
        <f t="shared" si="0"/>
        <v>0</v>
      </c>
      <c r="G27" s="55">
        <f t="shared" si="1"/>
        <v>1.7</v>
      </c>
      <c r="H27" s="125">
        <v>0</v>
      </c>
      <c r="I27" s="125">
        <v>1700</v>
      </c>
    </row>
    <row r="28" spans="1:9" ht="38.25">
      <c r="A28" s="21">
        <f t="shared" si="2"/>
        <v>17</v>
      </c>
      <c r="B28" s="56" t="s">
        <v>423</v>
      </c>
      <c r="C28" s="124" t="s">
        <v>353</v>
      </c>
      <c r="D28" s="124" t="s">
        <v>190</v>
      </c>
      <c r="E28" s="124" t="s">
        <v>266</v>
      </c>
      <c r="F28" s="55">
        <f t="shared" si="0"/>
        <v>0</v>
      </c>
      <c r="G28" s="55">
        <f t="shared" si="1"/>
        <v>1.7</v>
      </c>
      <c r="H28" s="125">
        <v>0</v>
      </c>
      <c r="I28" s="125">
        <v>1700</v>
      </c>
    </row>
    <row r="29" spans="1:9" ht="25.5">
      <c r="A29" s="21">
        <f t="shared" si="2"/>
        <v>18</v>
      </c>
      <c r="B29" s="56" t="s">
        <v>283</v>
      </c>
      <c r="C29" s="124" t="s">
        <v>353</v>
      </c>
      <c r="D29" s="124" t="s">
        <v>190</v>
      </c>
      <c r="E29" s="124" t="s">
        <v>284</v>
      </c>
      <c r="F29" s="55">
        <f t="shared" si="0"/>
        <v>0</v>
      </c>
      <c r="G29" s="55">
        <f t="shared" si="1"/>
        <v>1.7</v>
      </c>
      <c r="H29" s="125">
        <v>0</v>
      </c>
      <c r="I29" s="125">
        <v>1700</v>
      </c>
    </row>
    <row r="30" spans="1:9" ht="12.75">
      <c r="A30" s="21">
        <f t="shared" si="2"/>
        <v>19</v>
      </c>
      <c r="B30" s="56" t="s">
        <v>285</v>
      </c>
      <c r="C30" s="124" t="s">
        <v>286</v>
      </c>
      <c r="D30" s="124" t="s">
        <v>265</v>
      </c>
      <c r="E30" s="124" t="s">
        <v>266</v>
      </c>
      <c r="F30" s="55">
        <f t="shared" si="0"/>
        <v>2722.4</v>
      </c>
      <c r="G30" s="55">
        <f t="shared" si="1"/>
        <v>2756.4</v>
      </c>
      <c r="H30" s="125">
        <v>2722400</v>
      </c>
      <c r="I30" s="125">
        <v>2756400</v>
      </c>
    </row>
    <row r="31" spans="1:9" ht="38.25">
      <c r="A31" s="21">
        <f t="shared" si="2"/>
        <v>20</v>
      </c>
      <c r="B31" s="56" t="s">
        <v>420</v>
      </c>
      <c r="C31" s="124" t="s">
        <v>286</v>
      </c>
      <c r="D31" s="124" t="s">
        <v>421</v>
      </c>
      <c r="E31" s="124" t="s">
        <v>266</v>
      </c>
      <c r="F31" s="55">
        <f t="shared" si="0"/>
        <v>2722.4</v>
      </c>
      <c r="G31" s="55">
        <f t="shared" si="1"/>
        <v>2756.4</v>
      </c>
      <c r="H31" s="125">
        <v>2722400</v>
      </c>
      <c r="I31" s="125">
        <v>2756400</v>
      </c>
    </row>
    <row r="32" spans="1:9" ht="39" customHeight="1">
      <c r="A32" s="21">
        <f t="shared" si="2"/>
        <v>21</v>
      </c>
      <c r="B32" s="56" t="s">
        <v>422</v>
      </c>
      <c r="C32" s="124" t="s">
        <v>286</v>
      </c>
      <c r="D32" s="124" t="s">
        <v>189</v>
      </c>
      <c r="E32" s="124" t="s">
        <v>266</v>
      </c>
      <c r="F32" s="55">
        <f t="shared" si="0"/>
        <v>2722.4</v>
      </c>
      <c r="G32" s="55">
        <f t="shared" si="1"/>
        <v>2756.4</v>
      </c>
      <c r="H32" s="125">
        <v>2722400</v>
      </c>
      <c r="I32" s="125">
        <v>2756400</v>
      </c>
    </row>
    <row r="33" spans="1:9" ht="25.5">
      <c r="A33" s="21">
        <f t="shared" si="2"/>
        <v>22</v>
      </c>
      <c r="B33" s="56" t="s">
        <v>424</v>
      </c>
      <c r="C33" s="124" t="s">
        <v>286</v>
      </c>
      <c r="D33" s="124" t="s">
        <v>191</v>
      </c>
      <c r="E33" s="124" t="s">
        <v>266</v>
      </c>
      <c r="F33" s="55">
        <f t="shared" si="0"/>
        <v>2722.3</v>
      </c>
      <c r="G33" s="55">
        <f t="shared" si="1"/>
        <v>2756.3</v>
      </c>
      <c r="H33" s="125">
        <v>2722300</v>
      </c>
      <c r="I33" s="125">
        <v>2756300</v>
      </c>
    </row>
    <row r="34" spans="1:9" ht="12.75">
      <c r="A34" s="21">
        <f t="shared" si="2"/>
        <v>23</v>
      </c>
      <c r="B34" s="56" t="s">
        <v>287</v>
      </c>
      <c r="C34" s="124" t="s">
        <v>286</v>
      </c>
      <c r="D34" s="124" t="s">
        <v>191</v>
      </c>
      <c r="E34" s="124" t="s">
        <v>288</v>
      </c>
      <c r="F34" s="55">
        <f t="shared" si="0"/>
        <v>1292.1</v>
      </c>
      <c r="G34" s="55">
        <f t="shared" si="1"/>
        <v>1292.1</v>
      </c>
      <c r="H34" s="125">
        <v>1292100</v>
      </c>
      <c r="I34" s="125">
        <v>1292100</v>
      </c>
    </row>
    <row r="35" spans="1:9" ht="25.5">
      <c r="A35" s="21">
        <f t="shared" si="2"/>
        <v>24</v>
      </c>
      <c r="B35" s="56" t="s">
        <v>283</v>
      </c>
      <c r="C35" s="124" t="s">
        <v>286</v>
      </c>
      <c r="D35" s="124" t="s">
        <v>191</v>
      </c>
      <c r="E35" s="124" t="s">
        <v>284</v>
      </c>
      <c r="F35" s="55">
        <f t="shared" si="0"/>
        <v>1430.2</v>
      </c>
      <c r="G35" s="55">
        <f t="shared" si="1"/>
        <v>1464.2</v>
      </c>
      <c r="H35" s="125">
        <v>1430200</v>
      </c>
      <c r="I35" s="125">
        <v>1464200</v>
      </c>
    </row>
    <row r="36" spans="1:9" ht="53.25" customHeight="1">
      <c r="A36" s="21">
        <f t="shared" si="2"/>
        <v>25</v>
      </c>
      <c r="B36" s="56" t="s">
        <v>425</v>
      </c>
      <c r="C36" s="124" t="s">
        <v>286</v>
      </c>
      <c r="D36" s="124" t="s">
        <v>192</v>
      </c>
      <c r="E36" s="124" t="s">
        <v>266</v>
      </c>
      <c r="F36" s="55">
        <f t="shared" si="0"/>
        <v>0.1</v>
      </c>
      <c r="G36" s="55">
        <f t="shared" si="1"/>
        <v>0.1</v>
      </c>
      <c r="H36" s="125">
        <v>100</v>
      </c>
      <c r="I36" s="125">
        <v>100</v>
      </c>
    </row>
    <row r="37" spans="1:9" ht="25.5">
      <c r="A37" s="21">
        <f t="shared" si="2"/>
        <v>26</v>
      </c>
      <c r="B37" s="56" t="s">
        <v>283</v>
      </c>
      <c r="C37" s="124" t="s">
        <v>286</v>
      </c>
      <c r="D37" s="124" t="s">
        <v>192</v>
      </c>
      <c r="E37" s="124" t="s">
        <v>284</v>
      </c>
      <c r="F37" s="55">
        <f t="shared" si="0"/>
        <v>0.1</v>
      </c>
      <c r="G37" s="55">
        <f t="shared" si="1"/>
        <v>0.1</v>
      </c>
      <c r="H37" s="125">
        <v>100</v>
      </c>
      <c r="I37" s="125">
        <v>100</v>
      </c>
    </row>
    <row r="38" spans="1:9" ht="12.75">
      <c r="A38" s="54">
        <f t="shared" si="2"/>
        <v>27</v>
      </c>
      <c r="B38" s="123" t="s">
        <v>289</v>
      </c>
      <c r="C38" s="57" t="s">
        <v>290</v>
      </c>
      <c r="D38" s="57" t="s">
        <v>265</v>
      </c>
      <c r="E38" s="57" t="s">
        <v>266</v>
      </c>
      <c r="F38" s="125">
        <f t="shared" si="0"/>
        <v>96.4</v>
      </c>
      <c r="G38" s="125">
        <f t="shared" si="1"/>
        <v>96.4</v>
      </c>
      <c r="H38" s="125">
        <v>96400</v>
      </c>
      <c r="I38" s="125">
        <v>96400</v>
      </c>
    </row>
    <row r="39" spans="1:9" ht="12.75">
      <c r="A39" s="21">
        <f t="shared" si="2"/>
        <v>28</v>
      </c>
      <c r="B39" s="56" t="s">
        <v>291</v>
      </c>
      <c r="C39" s="124" t="s">
        <v>292</v>
      </c>
      <c r="D39" s="124" t="s">
        <v>265</v>
      </c>
      <c r="E39" s="124" t="s">
        <v>266</v>
      </c>
      <c r="F39" s="55">
        <f t="shared" si="0"/>
        <v>96.4</v>
      </c>
      <c r="G39" s="55">
        <f t="shared" si="1"/>
        <v>96.4</v>
      </c>
      <c r="H39" s="125">
        <v>96400</v>
      </c>
      <c r="I39" s="125">
        <v>96400</v>
      </c>
    </row>
    <row r="40" spans="1:9" ht="38.25">
      <c r="A40" s="21">
        <f t="shared" si="2"/>
        <v>29</v>
      </c>
      <c r="B40" s="56" t="s">
        <v>420</v>
      </c>
      <c r="C40" s="124" t="s">
        <v>292</v>
      </c>
      <c r="D40" s="124" t="s">
        <v>421</v>
      </c>
      <c r="E40" s="124" t="s">
        <v>266</v>
      </c>
      <c r="F40" s="55">
        <f t="shared" si="0"/>
        <v>96.4</v>
      </c>
      <c r="G40" s="55">
        <f t="shared" si="1"/>
        <v>96.4</v>
      </c>
      <c r="H40" s="125">
        <v>96400</v>
      </c>
      <c r="I40" s="125">
        <v>96400</v>
      </c>
    </row>
    <row r="41" spans="1:9" ht="38.25">
      <c r="A41" s="21">
        <f t="shared" si="2"/>
        <v>30</v>
      </c>
      <c r="B41" s="56" t="s">
        <v>426</v>
      </c>
      <c r="C41" s="124" t="s">
        <v>292</v>
      </c>
      <c r="D41" s="124" t="s">
        <v>427</v>
      </c>
      <c r="E41" s="124" t="s">
        <v>266</v>
      </c>
      <c r="F41" s="55">
        <f t="shared" si="0"/>
        <v>96.4</v>
      </c>
      <c r="G41" s="55">
        <f t="shared" si="1"/>
        <v>96.4</v>
      </c>
      <c r="H41" s="125">
        <v>96400</v>
      </c>
      <c r="I41" s="125">
        <v>96400</v>
      </c>
    </row>
    <row r="42" spans="1:9" ht="25.5">
      <c r="A42" s="21">
        <f t="shared" si="2"/>
        <v>31</v>
      </c>
      <c r="B42" s="56" t="s">
        <v>428</v>
      </c>
      <c r="C42" s="124" t="s">
        <v>292</v>
      </c>
      <c r="D42" s="124" t="s">
        <v>429</v>
      </c>
      <c r="E42" s="124" t="s">
        <v>266</v>
      </c>
      <c r="F42" s="55">
        <f t="shared" si="0"/>
        <v>96.4</v>
      </c>
      <c r="G42" s="55">
        <f t="shared" si="1"/>
        <v>96.4</v>
      </c>
      <c r="H42" s="125">
        <v>96400</v>
      </c>
      <c r="I42" s="125">
        <v>96400</v>
      </c>
    </row>
    <row r="43" spans="1:9" ht="25.5">
      <c r="A43" s="21">
        <f t="shared" si="2"/>
        <v>32</v>
      </c>
      <c r="B43" s="56" t="s">
        <v>273</v>
      </c>
      <c r="C43" s="124" t="s">
        <v>292</v>
      </c>
      <c r="D43" s="124" t="s">
        <v>429</v>
      </c>
      <c r="E43" s="124" t="s">
        <v>274</v>
      </c>
      <c r="F43" s="55">
        <f t="shared" si="0"/>
        <v>77.6</v>
      </c>
      <c r="G43" s="55">
        <f t="shared" si="1"/>
        <v>77.6</v>
      </c>
      <c r="H43" s="125">
        <v>77600</v>
      </c>
      <c r="I43" s="125">
        <v>77600</v>
      </c>
    </row>
    <row r="44" spans="1:9" ht="25.5">
      <c r="A44" s="21">
        <f t="shared" si="2"/>
        <v>33</v>
      </c>
      <c r="B44" s="56" t="s">
        <v>283</v>
      </c>
      <c r="C44" s="124" t="s">
        <v>292</v>
      </c>
      <c r="D44" s="124" t="s">
        <v>429</v>
      </c>
      <c r="E44" s="124" t="s">
        <v>284</v>
      </c>
      <c r="F44" s="55">
        <f t="shared" si="0"/>
        <v>18.8</v>
      </c>
      <c r="G44" s="55">
        <f t="shared" si="1"/>
        <v>18.8</v>
      </c>
      <c r="H44" s="125">
        <v>18800</v>
      </c>
      <c r="I44" s="125">
        <v>18800</v>
      </c>
    </row>
    <row r="45" spans="1:9" ht="25.5">
      <c r="A45" s="54">
        <f t="shared" si="2"/>
        <v>34</v>
      </c>
      <c r="B45" s="123" t="s">
        <v>293</v>
      </c>
      <c r="C45" s="57" t="s">
        <v>294</v>
      </c>
      <c r="D45" s="57" t="s">
        <v>265</v>
      </c>
      <c r="E45" s="57" t="s">
        <v>266</v>
      </c>
      <c r="F45" s="125">
        <f t="shared" si="0"/>
        <v>334</v>
      </c>
      <c r="G45" s="125">
        <f t="shared" si="1"/>
        <v>231</v>
      </c>
      <c r="H45" s="125">
        <v>334000</v>
      </c>
      <c r="I45" s="125">
        <v>231000</v>
      </c>
    </row>
    <row r="46" spans="1:9" ht="38.25">
      <c r="A46" s="21">
        <f t="shared" si="2"/>
        <v>35</v>
      </c>
      <c r="B46" s="56" t="s">
        <v>295</v>
      </c>
      <c r="C46" s="124" t="s">
        <v>296</v>
      </c>
      <c r="D46" s="124" t="s">
        <v>265</v>
      </c>
      <c r="E46" s="124" t="s">
        <v>266</v>
      </c>
      <c r="F46" s="55">
        <f t="shared" si="0"/>
        <v>67</v>
      </c>
      <c r="G46" s="55">
        <f t="shared" si="1"/>
        <v>70</v>
      </c>
      <c r="H46" s="125">
        <v>67000</v>
      </c>
      <c r="I46" s="125">
        <v>70000</v>
      </c>
    </row>
    <row r="47" spans="1:9" ht="38.25">
      <c r="A47" s="21">
        <f t="shared" si="2"/>
        <v>36</v>
      </c>
      <c r="B47" s="56" t="s">
        <v>420</v>
      </c>
      <c r="C47" s="124" t="s">
        <v>296</v>
      </c>
      <c r="D47" s="124" t="s">
        <v>421</v>
      </c>
      <c r="E47" s="124" t="s">
        <v>266</v>
      </c>
      <c r="F47" s="55">
        <f t="shared" si="0"/>
        <v>67</v>
      </c>
      <c r="G47" s="55">
        <f t="shared" si="1"/>
        <v>70</v>
      </c>
      <c r="H47" s="125">
        <v>67000</v>
      </c>
      <c r="I47" s="125">
        <v>70000</v>
      </c>
    </row>
    <row r="48" spans="1:9" ht="51">
      <c r="A48" s="21">
        <f t="shared" si="2"/>
        <v>37</v>
      </c>
      <c r="B48" s="56" t="s">
        <v>430</v>
      </c>
      <c r="C48" s="124" t="s">
        <v>296</v>
      </c>
      <c r="D48" s="124" t="s">
        <v>431</v>
      </c>
      <c r="E48" s="124" t="s">
        <v>266</v>
      </c>
      <c r="F48" s="55">
        <f t="shared" si="0"/>
        <v>67</v>
      </c>
      <c r="G48" s="55">
        <f t="shared" si="1"/>
        <v>70</v>
      </c>
      <c r="H48" s="125">
        <v>67000</v>
      </c>
      <c r="I48" s="125">
        <v>70000</v>
      </c>
    </row>
    <row r="49" spans="1:9" ht="51">
      <c r="A49" s="21">
        <f t="shared" si="2"/>
        <v>38</v>
      </c>
      <c r="B49" s="56" t="s">
        <v>432</v>
      </c>
      <c r="C49" s="124" t="s">
        <v>296</v>
      </c>
      <c r="D49" s="124" t="s">
        <v>433</v>
      </c>
      <c r="E49" s="124" t="s">
        <v>266</v>
      </c>
      <c r="F49" s="55">
        <f t="shared" si="0"/>
        <v>67</v>
      </c>
      <c r="G49" s="55">
        <f t="shared" si="1"/>
        <v>70</v>
      </c>
      <c r="H49" s="125">
        <v>67000</v>
      </c>
      <c r="I49" s="125">
        <v>70000</v>
      </c>
    </row>
    <row r="50" spans="1:9" ht="25.5">
      <c r="A50" s="21">
        <f t="shared" si="2"/>
        <v>39</v>
      </c>
      <c r="B50" s="56" t="s">
        <v>283</v>
      </c>
      <c r="C50" s="124" t="s">
        <v>296</v>
      </c>
      <c r="D50" s="124" t="s">
        <v>433</v>
      </c>
      <c r="E50" s="124" t="s">
        <v>284</v>
      </c>
      <c r="F50" s="55">
        <f t="shared" si="0"/>
        <v>67</v>
      </c>
      <c r="G50" s="55">
        <f t="shared" si="1"/>
        <v>70</v>
      </c>
      <c r="H50" s="125">
        <v>67000</v>
      </c>
      <c r="I50" s="125">
        <v>70000</v>
      </c>
    </row>
    <row r="51" spans="1:9" ht="12.75">
      <c r="A51" s="21">
        <f t="shared" si="2"/>
        <v>40</v>
      </c>
      <c r="B51" s="56" t="s">
        <v>297</v>
      </c>
      <c r="C51" s="124" t="s">
        <v>298</v>
      </c>
      <c r="D51" s="124" t="s">
        <v>265</v>
      </c>
      <c r="E51" s="124" t="s">
        <v>266</v>
      </c>
      <c r="F51" s="55">
        <f t="shared" si="0"/>
        <v>218</v>
      </c>
      <c r="G51" s="55">
        <f t="shared" si="1"/>
        <v>109</v>
      </c>
      <c r="H51" s="125">
        <v>218000</v>
      </c>
      <c r="I51" s="125">
        <v>109000</v>
      </c>
    </row>
    <row r="52" spans="1:9" ht="38.25">
      <c r="A52" s="21">
        <f t="shared" si="2"/>
        <v>41</v>
      </c>
      <c r="B52" s="56" t="s">
        <v>420</v>
      </c>
      <c r="C52" s="124" t="s">
        <v>298</v>
      </c>
      <c r="D52" s="124" t="s">
        <v>421</v>
      </c>
      <c r="E52" s="124" t="s">
        <v>266</v>
      </c>
      <c r="F52" s="55">
        <f t="shared" si="0"/>
        <v>218</v>
      </c>
      <c r="G52" s="55">
        <f t="shared" si="1"/>
        <v>109</v>
      </c>
      <c r="H52" s="125">
        <v>218000</v>
      </c>
      <c r="I52" s="125">
        <v>109000</v>
      </c>
    </row>
    <row r="53" spans="1:9" ht="38.25">
      <c r="A53" s="21">
        <f t="shared" si="2"/>
        <v>42</v>
      </c>
      <c r="B53" s="56" t="s">
        <v>434</v>
      </c>
      <c r="C53" s="124" t="s">
        <v>298</v>
      </c>
      <c r="D53" s="124" t="s">
        <v>435</v>
      </c>
      <c r="E53" s="124" t="s">
        <v>266</v>
      </c>
      <c r="F53" s="55">
        <f t="shared" si="0"/>
        <v>218</v>
      </c>
      <c r="G53" s="55">
        <f t="shared" si="1"/>
        <v>109</v>
      </c>
      <c r="H53" s="125">
        <v>218000</v>
      </c>
      <c r="I53" s="125">
        <v>109000</v>
      </c>
    </row>
    <row r="54" spans="1:9" ht="25.5">
      <c r="A54" s="21">
        <f t="shared" si="2"/>
        <v>43</v>
      </c>
      <c r="B54" s="56" t="s">
        <v>436</v>
      </c>
      <c r="C54" s="124" t="s">
        <v>298</v>
      </c>
      <c r="D54" s="124" t="s">
        <v>437</v>
      </c>
      <c r="E54" s="124" t="s">
        <v>266</v>
      </c>
      <c r="F54" s="55">
        <f t="shared" si="0"/>
        <v>218</v>
      </c>
      <c r="G54" s="55">
        <f t="shared" si="1"/>
        <v>109</v>
      </c>
      <c r="H54" s="125">
        <v>218000</v>
      </c>
      <c r="I54" s="125">
        <v>109000</v>
      </c>
    </row>
    <row r="55" spans="1:9" ht="25.5">
      <c r="A55" s="21">
        <f t="shared" si="2"/>
        <v>44</v>
      </c>
      <c r="B55" s="56" t="s">
        <v>283</v>
      </c>
      <c r="C55" s="124" t="s">
        <v>298</v>
      </c>
      <c r="D55" s="124" t="s">
        <v>437</v>
      </c>
      <c r="E55" s="124" t="s">
        <v>284</v>
      </c>
      <c r="F55" s="55">
        <f t="shared" si="0"/>
        <v>218</v>
      </c>
      <c r="G55" s="55">
        <f t="shared" si="1"/>
        <v>109</v>
      </c>
      <c r="H55" s="125">
        <v>218000</v>
      </c>
      <c r="I55" s="125">
        <v>109000</v>
      </c>
    </row>
    <row r="56" spans="1:9" ht="25.5">
      <c r="A56" s="21">
        <f t="shared" si="2"/>
        <v>45</v>
      </c>
      <c r="B56" s="56" t="s">
        <v>299</v>
      </c>
      <c r="C56" s="124" t="s">
        <v>300</v>
      </c>
      <c r="D56" s="124" t="s">
        <v>265</v>
      </c>
      <c r="E56" s="124" t="s">
        <v>266</v>
      </c>
      <c r="F56" s="55">
        <f t="shared" si="0"/>
        <v>49</v>
      </c>
      <c r="G56" s="55">
        <f t="shared" si="1"/>
        <v>52</v>
      </c>
      <c r="H56" s="125">
        <v>49000</v>
      </c>
      <c r="I56" s="125">
        <v>52000</v>
      </c>
    </row>
    <row r="57" spans="1:9" ht="38.25">
      <c r="A57" s="21">
        <f t="shared" si="2"/>
        <v>46</v>
      </c>
      <c r="B57" s="56" t="s">
        <v>420</v>
      </c>
      <c r="C57" s="124" t="s">
        <v>300</v>
      </c>
      <c r="D57" s="124" t="s">
        <v>421</v>
      </c>
      <c r="E57" s="124" t="s">
        <v>266</v>
      </c>
      <c r="F57" s="55">
        <f t="shared" si="0"/>
        <v>49</v>
      </c>
      <c r="G57" s="55">
        <f t="shared" si="1"/>
        <v>52</v>
      </c>
      <c r="H57" s="125">
        <v>49000</v>
      </c>
      <c r="I57" s="125">
        <v>52000</v>
      </c>
    </row>
    <row r="58" spans="1:9" ht="51">
      <c r="A58" s="21">
        <f t="shared" si="2"/>
        <v>47</v>
      </c>
      <c r="B58" s="56" t="s">
        <v>438</v>
      </c>
      <c r="C58" s="124" t="s">
        <v>300</v>
      </c>
      <c r="D58" s="124" t="s">
        <v>439</v>
      </c>
      <c r="E58" s="124" t="s">
        <v>266</v>
      </c>
      <c r="F58" s="55">
        <f t="shared" si="0"/>
        <v>17</v>
      </c>
      <c r="G58" s="55">
        <f t="shared" si="1"/>
        <v>18</v>
      </c>
      <c r="H58" s="125">
        <v>17000</v>
      </c>
      <c r="I58" s="125">
        <v>18000</v>
      </c>
    </row>
    <row r="59" spans="1:9" ht="25.5">
      <c r="A59" s="21">
        <f t="shared" si="2"/>
        <v>48</v>
      </c>
      <c r="B59" s="56" t="s">
        <v>440</v>
      </c>
      <c r="C59" s="124" t="s">
        <v>300</v>
      </c>
      <c r="D59" s="124" t="s">
        <v>441</v>
      </c>
      <c r="E59" s="124" t="s">
        <v>266</v>
      </c>
      <c r="F59" s="55">
        <f t="shared" si="0"/>
        <v>17</v>
      </c>
      <c r="G59" s="55">
        <f t="shared" si="1"/>
        <v>18</v>
      </c>
      <c r="H59" s="125">
        <v>17000</v>
      </c>
      <c r="I59" s="125">
        <v>18000</v>
      </c>
    </row>
    <row r="60" spans="1:9" ht="25.5">
      <c r="A60" s="21">
        <f t="shared" si="2"/>
        <v>49</v>
      </c>
      <c r="B60" s="56" t="s">
        <v>283</v>
      </c>
      <c r="C60" s="124" t="s">
        <v>300</v>
      </c>
      <c r="D60" s="124" t="s">
        <v>441</v>
      </c>
      <c r="E60" s="124" t="s">
        <v>284</v>
      </c>
      <c r="F60" s="55">
        <f t="shared" si="0"/>
        <v>17</v>
      </c>
      <c r="G60" s="55">
        <f t="shared" si="1"/>
        <v>18</v>
      </c>
      <c r="H60" s="125">
        <v>17000</v>
      </c>
      <c r="I60" s="125">
        <v>18000</v>
      </c>
    </row>
    <row r="61" spans="1:9" ht="51">
      <c r="A61" s="21">
        <f t="shared" si="2"/>
        <v>50</v>
      </c>
      <c r="B61" s="56" t="s">
        <v>442</v>
      </c>
      <c r="C61" s="124" t="s">
        <v>300</v>
      </c>
      <c r="D61" s="124" t="s">
        <v>443</v>
      </c>
      <c r="E61" s="124" t="s">
        <v>266</v>
      </c>
      <c r="F61" s="55">
        <f t="shared" si="0"/>
        <v>32</v>
      </c>
      <c r="G61" s="55">
        <f t="shared" si="1"/>
        <v>34</v>
      </c>
      <c r="H61" s="125">
        <v>32000</v>
      </c>
      <c r="I61" s="125">
        <v>34000</v>
      </c>
    </row>
    <row r="62" spans="1:9" ht="25.5">
      <c r="A62" s="21">
        <f t="shared" si="2"/>
        <v>51</v>
      </c>
      <c r="B62" s="56" t="s">
        <v>444</v>
      </c>
      <c r="C62" s="124" t="s">
        <v>300</v>
      </c>
      <c r="D62" s="124" t="s">
        <v>445</v>
      </c>
      <c r="E62" s="124" t="s">
        <v>266</v>
      </c>
      <c r="F62" s="55">
        <f t="shared" si="0"/>
        <v>32</v>
      </c>
      <c r="G62" s="55">
        <f t="shared" si="1"/>
        <v>34</v>
      </c>
      <c r="H62" s="125">
        <v>32000</v>
      </c>
      <c r="I62" s="125">
        <v>34000</v>
      </c>
    </row>
    <row r="63" spans="1:9" ht="25.5">
      <c r="A63" s="21">
        <f t="shared" si="2"/>
        <v>52</v>
      </c>
      <c r="B63" s="56" t="s">
        <v>283</v>
      </c>
      <c r="C63" s="124" t="s">
        <v>300</v>
      </c>
      <c r="D63" s="124" t="s">
        <v>445</v>
      </c>
      <c r="E63" s="124" t="s">
        <v>284</v>
      </c>
      <c r="F63" s="55">
        <f t="shared" si="0"/>
        <v>32</v>
      </c>
      <c r="G63" s="55">
        <f t="shared" si="1"/>
        <v>34</v>
      </c>
      <c r="H63" s="125">
        <v>32000</v>
      </c>
      <c r="I63" s="125">
        <v>34000</v>
      </c>
    </row>
    <row r="64" spans="1:9" ht="12.75">
      <c r="A64" s="54">
        <f t="shared" si="2"/>
        <v>53</v>
      </c>
      <c r="B64" s="123" t="s">
        <v>301</v>
      </c>
      <c r="C64" s="57" t="s">
        <v>302</v>
      </c>
      <c r="D64" s="57" t="s">
        <v>265</v>
      </c>
      <c r="E64" s="57" t="s">
        <v>266</v>
      </c>
      <c r="F64" s="125">
        <f t="shared" si="0"/>
        <v>1434</v>
      </c>
      <c r="G64" s="125">
        <f t="shared" si="1"/>
        <v>1194</v>
      </c>
      <c r="H64" s="125">
        <v>1434000</v>
      </c>
      <c r="I64" s="125">
        <v>1194000</v>
      </c>
    </row>
    <row r="65" spans="1:9" ht="12.75">
      <c r="A65" s="21">
        <f t="shared" si="2"/>
        <v>54</v>
      </c>
      <c r="B65" s="56" t="s">
        <v>303</v>
      </c>
      <c r="C65" s="124" t="s">
        <v>304</v>
      </c>
      <c r="D65" s="124" t="s">
        <v>265</v>
      </c>
      <c r="E65" s="124" t="s">
        <v>266</v>
      </c>
      <c r="F65" s="55">
        <f t="shared" si="0"/>
        <v>1410</v>
      </c>
      <c r="G65" s="55">
        <f t="shared" si="1"/>
        <v>1169</v>
      </c>
      <c r="H65" s="125">
        <v>1410000</v>
      </c>
      <c r="I65" s="125">
        <v>1169000</v>
      </c>
    </row>
    <row r="66" spans="1:9" ht="38.25">
      <c r="A66" s="21">
        <f t="shared" si="2"/>
        <v>55</v>
      </c>
      <c r="B66" s="56" t="s">
        <v>420</v>
      </c>
      <c r="C66" s="124" t="s">
        <v>304</v>
      </c>
      <c r="D66" s="124" t="s">
        <v>421</v>
      </c>
      <c r="E66" s="124" t="s">
        <v>266</v>
      </c>
      <c r="F66" s="55">
        <f t="shared" si="0"/>
        <v>1410</v>
      </c>
      <c r="G66" s="55">
        <f t="shared" si="1"/>
        <v>1169</v>
      </c>
      <c r="H66" s="125">
        <v>1410000</v>
      </c>
      <c r="I66" s="125">
        <v>1169000</v>
      </c>
    </row>
    <row r="67" spans="1:9" ht="38.25">
      <c r="A67" s="21">
        <f t="shared" si="2"/>
        <v>56</v>
      </c>
      <c r="B67" s="56" t="s">
        <v>446</v>
      </c>
      <c r="C67" s="124" t="s">
        <v>304</v>
      </c>
      <c r="D67" s="124" t="s">
        <v>447</v>
      </c>
      <c r="E67" s="124" t="s">
        <v>266</v>
      </c>
      <c r="F67" s="55">
        <f t="shared" si="0"/>
        <v>1410</v>
      </c>
      <c r="G67" s="55">
        <f t="shared" si="1"/>
        <v>1169</v>
      </c>
      <c r="H67" s="125">
        <v>1410000</v>
      </c>
      <c r="I67" s="125">
        <v>1169000</v>
      </c>
    </row>
    <row r="68" spans="1:9" ht="38.25">
      <c r="A68" s="21">
        <f t="shared" si="2"/>
        <v>57</v>
      </c>
      <c r="B68" s="56" t="s">
        <v>450</v>
      </c>
      <c r="C68" s="124" t="s">
        <v>304</v>
      </c>
      <c r="D68" s="124" t="s">
        <v>451</v>
      </c>
      <c r="E68" s="124" t="s">
        <v>266</v>
      </c>
      <c r="F68" s="55">
        <f t="shared" si="0"/>
        <v>760</v>
      </c>
      <c r="G68" s="55">
        <f t="shared" si="1"/>
        <v>469</v>
      </c>
      <c r="H68" s="125">
        <v>760000</v>
      </c>
      <c r="I68" s="125">
        <v>469000</v>
      </c>
    </row>
    <row r="69" spans="1:9" ht="25.5">
      <c r="A69" s="21">
        <f t="shared" si="2"/>
        <v>58</v>
      </c>
      <c r="B69" s="56" t="s">
        <v>283</v>
      </c>
      <c r="C69" s="124" t="s">
        <v>304</v>
      </c>
      <c r="D69" s="124" t="s">
        <v>451</v>
      </c>
      <c r="E69" s="124" t="s">
        <v>284</v>
      </c>
      <c r="F69" s="55">
        <f t="shared" si="0"/>
        <v>760</v>
      </c>
      <c r="G69" s="55">
        <f t="shared" si="1"/>
        <v>469</v>
      </c>
      <c r="H69" s="125">
        <v>760000</v>
      </c>
      <c r="I69" s="125">
        <v>469000</v>
      </c>
    </row>
    <row r="70" spans="1:9" ht="12.75">
      <c r="A70" s="21">
        <f t="shared" si="2"/>
        <v>59</v>
      </c>
      <c r="B70" s="56" t="s">
        <v>454</v>
      </c>
      <c r="C70" s="124" t="s">
        <v>304</v>
      </c>
      <c r="D70" s="124" t="s">
        <v>455</v>
      </c>
      <c r="E70" s="124" t="s">
        <v>266</v>
      </c>
      <c r="F70" s="55">
        <f t="shared" si="0"/>
        <v>650</v>
      </c>
      <c r="G70" s="55">
        <f t="shared" si="1"/>
        <v>700</v>
      </c>
      <c r="H70" s="125">
        <v>650000</v>
      </c>
      <c r="I70" s="125">
        <v>700000</v>
      </c>
    </row>
    <row r="71" spans="1:9" ht="25.5">
      <c r="A71" s="21">
        <f t="shared" si="2"/>
        <v>60</v>
      </c>
      <c r="B71" s="56" t="s">
        <v>283</v>
      </c>
      <c r="C71" s="124" t="s">
        <v>304</v>
      </c>
      <c r="D71" s="124" t="s">
        <v>455</v>
      </c>
      <c r="E71" s="124" t="s">
        <v>284</v>
      </c>
      <c r="F71" s="55">
        <f t="shared" si="0"/>
        <v>650</v>
      </c>
      <c r="G71" s="55">
        <f t="shared" si="1"/>
        <v>700</v>
      </c>
      <c r="H71" s="125">
        <v>650000</v>
      </c>
      <c r="I71" s="125">
        <v>700000</v>
      </c>
    </row>
    <row r="72" spans="1:9" ht="12.75">
      <c r="A72" s="21">
        <f t="shared" si="2"/>
        <v>61</v>
      </c>
      <c r="B72" s="56" t="s">
        <v>305</v>
      </c>
      <c r="C72" s="124" t="s">
        <v>306</v>
      </c>
      <c r="D72" s="124" t="s">
        <v>265</v>
      </c>
      <c r="E72" s="124" t="s">
        <v>266</v>
      </c>
      <c r="F72" s="55">
        <f t="shared" si="0"/>
        <v>24</v>
      </c>
      <c r="G72" s="55">
        <f t="shared" si="1"/>
        <v>25</v>
      </c>
      <c r="H72" s="125">
        <v>24000</v>
      </c>
      <c r="I72" s="125">
        <v>25000</v>
      </c>
    </row>
    <row r="73" spans="1:9" ht="38.25">
      <c r="A73" s="21">
        <f t="shared" si="2"/>
        <v>62</v>
      </c>
      <c r="B73" s="56" t="s">
        <v>420</v>
      </c>
      <c r="C73" s="124" t="s">
        <v>306</v>
      </c>
      <c r="D73" s="124" t="s">
        <v>421</v>
      </c>
      <c r="E73" s="124" t="s">
        <v>266</v>
      </c>
      <c r="F73" s="55">
        <f aca="true" t="shared" si="3" ref="F73:F134">H73/1000</f>
        <v>24</v>
      </c>
      <c r="G73" s="55">
        <f aca="true" t="shared" si="4" ref="G73:G134">I73/1000</f>
        <v>25</v>
      </c>
      <c r="H73" s="125">
        <v>24000</v>
      </c>
      <c r="I73" s="125">
        <v>25000</v>
      </c>
    </row>
    <row r="74" spans="1:9" ht="38.25">
      <c r="A74" s="21">
        <f t="shared" si="2"/>
        <v>63</v>
      </c>
      <c r="B74" s="56" t="s">
        <v>456</v>
      </c>
      <c r="C74" s="124" t="s">
        <v>306</v>
      </c>
      <c r="D74" s="124" t="s">
        <v>457</v>
      </c>
      <c r="E74" s="124" t="s">
        <v>266</v>
      </c>
      <c r="F74" s="55">
        <f t="shared" si="3"/>
        <v>24</v>
      </c>
      <c r="G74" s="55">
        <f t="shared" si="4"/>
        <v>25</v>
      </c>
      <c r="H74" s="125">
        <v>24000</v>
      </c>
      <c r="I74" s="125">
        <v>25000</v>
      </c>
    </row>
    <row r="75" spans="1:9" ht="12.75">
      <c r="A75" s="21">
        <f t="shared" si="2"/>
        <v>64</v>
      </c>
      <c r="B75" s="56" t="s">
        <v>458</v>
      </c>
      <c r="C75" s="124" t="s">
        <v>306</v>
      </c>
      <c r="D75" s="124" t="s">
        <v>459</v>
      </c>
      <c r="E75" s="124" t="s">
        <v>266</v>
      </c>
      <c r="F75" s="55">
        <f t="shared" si="3"/>
        <v>24</v>
      </c>
      <c r="G75" s="55">
        <f t="shared" si="4"/>
        <v>25</v>
      </c>
      <c r="H75" s="125">
        <v>24000</v>
      </c>
      <c r="I75" s="125">
        <v>25000</v>
      </c>
    </row>
    <row r="76" spans="1:9" ht="25.5">
      <c r="A76" s="21">
        <f t="shared" si="2"/>
        <v>65</v>
      </c>
      <c r="B76" s="56" t="s">
        <v>283</v>
      </c>
      <c r="C76" s="124" t="s">
        <v>306</v>
      </c>
      <c r="D76" s="124" t="s">
        <v>459</v>
      </c>
      <c r="E76" s="124" t="s">
        <v>284</v>
      </c>
      <c r="F76" s="55">
        <f t="shared" si="3"/>
        <v>24</v>
      </c>
      <c r="G76" s="55">
        <f t="shared" si="4"/>
        <v>25</v>
      </c>
      <c r="H76" s="125">
        <v>24000</v>
      </c>
      <c r="I76" s="125">
        <v>25000</v>
      </c>
    </row>
    <row r="77" spans="1:9" ht="12.75">
      <c r="A77" s="54">
        <f t="shared" si="2"/>
        <v>66</v>
      </c>
      <c r="B77" s="123" t="s">
        <v>307</v>
      </c>
      <c r="C77" s="57" t="s">
        <v>308</v>
      </c>
      <c r="D77" s="57" t="s">
        <v>265</v>
      </c>
      <c r="E77" s="57" t="s">
        <v>266</v>
      </c>
      <c r="F77" s="125">
        <f t="shared" si="3"/>
        <v>5524</v>
      </c>
      <c r="G77" s="125">
        <f t="shared" si="4"/>
        <v>5159</v>
      </c>
      <c r="H77" s="125">
        <v>5524000</v>
      </c>
      <c r="I77" s="125">
        <v>5159000</v>
      </c>
    </row>
    <row r="78" spans="1:9" ht="12.75">
      <c r="A78" s="21">
        <f aca="true" t="shared" si="5" ref="A78:A141">1+A77</f>
        <v>67</v>
      </c>
      <c r="B78" s="56" t="s">
        <v>309</v>
      </c>
      <c r="C78" s="124" t="s">
        <v>310</v>
      </c>
      <c r="D78" s="124" t="s">
        <v>265</v>
      </c>
      <c r="E78" s="124" t="s">
        <v>266</v>
      </c>
      <c r="F78" s="55">
        <f t="shared" si="3"/>
        <v>671</v>
      </c>
      <c r="G78" s="55">
        <f t="shared" si="4"/>
        <v>706</v>
      </c>
      <c r="H78" s="125">
        <v>671000</v>
      </c>
      <c r="I78" s="125">
        <v>706000</v>
      </c>
    </row>
    <row r="79" spans="1:9" ht="38.25">
      <c r="A79" s="21">
        <f t="shared" si="5"/>
        <v>68</v>
      </c>
      <c r="B79" s="56" t="s">
        <v>420</v>
      </c>
      <c r="C79" s="124" t="s">
        <v>310</v>
      </c>
      <c r="D79" s="124" t="s">
        <v>421</v>
      </c>
      <c r="E79" s="124" t="s">
        <v>266</v>
      </c>
      <c r="F79" s="55">
        <f t="shared" si="3"/>
        <v>671</v>
      </c>
      <c r="G79" s="55">
        <f t="shared" si="4"/>
        <v>706</v>
      </c>
      <c r="H79" s="125">
        <v>671000</v>
      </c>
      <c r="I79" s="125">
        <v>706000</v>
      </c>
    </row>
    <row r="80" spans="1:9" ht="38.25">
      <c r="A80" s="21">
        <f t="shared" si="5"/>
        <v>69</v>
      </c>
      <c r="B80" s="56" t="s">
        <v>460</v>
      </c>
      <c r="C80" s="124" t="s">
        <v>310</v>
      </c>
      <c r="D80" s="124" t="s">
        <v>461</v>
      </c>
      <c r="E80" s="124" t="s">
        <v>266</v>
      </c>
      <c r="F80" s="55">
        <f t="shared" si="3"/>
        <v>671</v>
      </c>
      <c r="G80" s="55">
        <f t="shared" si="4"/>
        <v>706</v>
      </c>
      <c r="H80" s="125">
        <v>671000</v>
      </c>
      <c r="I80" s="125">
        <v>706000</v>
      </c>
    </row>
    <row r="81" spans="1:9" ht="25.5">
      <c r="A81" s="21">
        <f t="shared" si="5"/>
        <v>70</v>
      </c>
      <c r="B81" s="56" t="s">
        <v>462</v>
      </c>
      <c r="C81" s="124" t="s">
        <v>310</v>
      </c>
      <c r="D81" s="124" t="s">
        <v>463</v>
      </c>
      <c r="E81" s="124" t="s">
        <v>266</v>
      </c>
      <c r="F81" s="55">
        <f t="shared" si="3"/>
        <v>671</v>
      </c>
      <c r="G81" s="55">
        <f t="shared" si="4"/>
        <v>706</v>
      </c>
      <c r="H81" s="125">
        <v>671000</v>
      </c>
      <c r="I81" s="125">
        <v>706000</v>
      </c>
    </row>
    <row r="82" spans="1:9" ht="25.5">
      <c r="A82" s="21">
        <f t="shared" si="5"/>
        <v>71</v>
      </c>
      <c r="B82" s="56" t="s">
        <v>283</v>
      </c>
      <c r="C82" s="124" t="s">
        <v>310</v>
      </c>
      <c r="D82" s="124" t="s">
        <v>463</v>
      </c>
      <c r="E82" s="124" t="s">
        <v>284</v>
      </c>
      <c r="F82" s="55">
        <f t="shared" si="3"/>
        <v>671</v>
      </c>
      <c r="G82" s="55">
        <f t="shared" si="4"/>
        <v>706</v>
      </c>
      <c r="H82" s="125">
        <v>671000</v>
      </c>
      <c r="I82" s="125">
        <v>706000</v>
      </c>
    </row>
    <row r="83" spans="1:9" ht="12.75">
      <c r="A83" s="21">
        <f t="shared" si="5"/>
        <v>72</v>
      </c>
      <c r="B83" s="56" t="s">
        <v>311</v>
      </c>
      <c r="C83" s="124" t="s">
        <v>312</v>
      </c>
      <c r="D83" s="124" t="s">
        <v>265</v>
      </c>
      <c r="E83" s="124" t="s">
        <v>266</v>
      </c>
      <c r="F83" s="55">
        <f t="shared" si="3"/>
        <v>3810</v>
      </c>
      <c r="G83" s="55">
        <f t="shared" si="4"/>
        <v>3452</v>
      </c>
      <c r="H83" s="125">
        <v>3810000</v>
      </c>
      <c r="I83" s="125">
        <v>3452000</v>
      </c>
    </row>
    <row r="84" spans="1:9" ht="38.25">
      <c r="A84" s="21">
        <f t="shared" si="5"/>
        <v>73</v>
      </c>
      <c r="B84" s="56" t="s">
        <v>420</v>
      </c>
      <c r="C84" s="124" t="s">
        <v>312</v>
      </c>
      <c r="D84" s="124" t="s">
        <v>421</v>
      </c>
      <c r="E84" s="124" t="s">
        <v>266</v>
      </c>
      <c r="F84" s="55">
        <f t="shared" si="3"/>
        <v>3810</v>
      </c>
      <c r="G84" s="55">
        <f t="shared" si="4"/>
        <v>3452</v>
      </c>
      <c r="H84" s="125">
        <v>3810000</v>
      </c>
      <c r="I84" s="125">
        <v>3452000</v>
      </c>
    </row>
    <row r="85" spans="1:9" ht="38.25">
      <c r="A85" s="21">
        <f t="shared" si="5"/>
        <v>74</v>
      </c>
      <c r="B85" s="56" t="s">
        <v>464</v>
      </c>
      <c r="C85" s="124" t="s">
        <v>312</v>
      </c>
      <c r="D85" s="124" t="s">
        <v>465</v>
      </c>
      <c r="E85" s="124" t="s">
        <v>266</v>
      </c>
      <c r="F85" s="55">
        <f t="shared" si="3"/>
        <v>3485</v>
      </c>
      <c r="G85" s="55">
        <f t="shared" si="4"/>
        <v>3110</v>
      </c>
      <c r="H85" s="125">
        <v>3485000</v>
      </c>
      <c r="I85" s="125">
        <v>3110000</v>
      </c>
    </row>
    <row r="86" spans="1:9" ht="63.75">
      <c r="A86" s="21">
        <f t="shared" si="5"/>
        <v>75</v>
      </c>
      <c r="B86" s="56" t="s">
        <v>386</v>
      </c>
      <c r="C86" s="124" t="s">
        <v>312</v>
      </c>
      <c r="D86" s="124" t="s">
        <v>466</v>
      </c>
      <c r="E86" s="124" t="s">
        <v>266</v>
      </c>
      <c r="F86" s="55">
        <f t="shared" si="3"/>
        <v>1000</v>
      </c>
      <c r="G86" s="55">
        <f t="shared" si="4"/>
        <v>700</v>
      </c>
      <c r="H86" s="125">
        <v>1000000</v>
      </c>
      <c r="I86" s="125">
        <v>700000</v>
      </c>
    </row>
    <row r="87" spans="1:9" ht="25.5">
      <c r="A87" s="21">
        <f t="shared" si="5"/>
        <v>76</v>
      </c>
      <c r="B87" s="56" t="s">
        <v>283</v>
      </c>
      <c r="C87" s="124" t="s">
        <v>312</v>
      </c>
      <c r="D87" s="124" t="s">
        <v>466</v>
      </c>
      <c r="E87" s="124" t="s">
        <v>284</v>
      </c>
      <c r="F87" s="55">
        <f t="shared" si="3"/>
        <v>1000</v>
      </c>
      <c r="G87" s="55">
        <f t="shared" si="4"/>
        <v>700</v>
      </c>
      <c r="H87" s="125">
        <v>1000000</v>
      </c>
      <c r="I87" s="125">
        <v>700000</v>
      </c>
    </row>
    <row r="88" spans="1:9" ht="63.75">
      <c r="A88" s="21">
        <f t="shared" si="5"/>
        <v>77</v>
      </c>
      <c r="B88" s="56" t="s">
        <v>387</v>
      </c>
      <c r="C88" s="124" t="s">
        <v>312</v>
      </c>
      <c r="D88" s="124" t="s">
        <v>467</v>
      </c>
      <c r="E88" s="124" t="s">
        <v>266</v>
      </c>
      <c r="F88" s="55">
        <f t="shared" si="3"/>
        <v>2100</v>
      </c>
      <c r="G88" s="55">
        <f t="shared" si="4"/>
        <v>2000</v>
      </c>
      <c r="H88" s="125">
        <v>2100000</v>
      </c>
      <c r="I88" s="125">
        <v>2000000</v>
      </c>
    </row>
    <row r="89" spans="1:9" ht="25.5">
      <c r="A89" s="21">
        <f t="shared" si="5"/>
        <v>78</v>
      </c>
      <c r="B89" s="56" t="s">
        <v>283</v>
      </c>
      <c r="C89" s="124" t="s">
        <v>312</v>
      </c>
      <c r="D89" s="124" t="s">
        <v>467</v>
      </c>
      <c r="E89" s="124" t="s">
        <v>284</v>
      </c>
      <c r="F89" s="55">
        <f t="shared" si="3"/>
        <v>2100</v>
      </c>
      <c r="G89" s="55">
        <f t="shared" si="4"/>
        <v>2000</v>
      </c>
      <c r="H89" s="125">
        <v>2100000</v>
      </c>
      <c r="I89" s="125">
        <v>2000000</v>
      </c>
    </row>
    <row r="90" spans="1:9" ht="12.75">
      <c r="A90" s="21">
        <f t="shared" si="5"/>
        <v>79</v>
      </c>
      <c r="B90" s="56" t="s">
        <v>468</v>
      </c>
      <c r="C90" s="124" t="s">
        <v>312</v>
      </c>
      <c r="D90" s="124" t="s">
        <v>469</v>
      </c>
      <c r="E90" s="124" t="s">
        <v>266</v>
      </c>
      <c r="F90" s="55">
        <f t="shared" si="3"/>
        <v>0</v>
      </c>
      <c r="G90" s="55">
        <f t="shared" si="4"/>
        <v>37</v>
      </c>
      <c r="H90" s="125">
        <v>0</v>
      </c>
      <c r="I90" s="125">
        <v>37000</v>
      </c>
    </row>
    <row r="91" spans="1:9" ht="25.5">
      <c r="A91" s="21">
        <f t="shared" si="5"/>
        <v>80</v>
      </c>
      <c r="B91" s="56" t="s">
        <v>283</v>
      </c>
      <c r="C91" s="124" t="s">
        <v>312</v>
      </c>
      <c r="D91" s="124" t="s">
        <v>469</v>
      </c>
      <c r="E91" s="124" t="s">
        <v>284</v>
      </c>
      <c r="F91" s="55">
        <f t="shared" si="3"/>
        <v>0</v>
      </c>
      <c r="G91" s="55">
        <f t="shared" si="4"/>
        <v>37</v>
      </c>
      <c r="H91" s="125">
        <v>0</v>
      </c>
      <c r="I91" s="125">
        <v>37000</v>
      </c>
    </row>
    <row r="92" spans="1:9" ht="12.75">
      <c r="A92" s="21">
        <f t="shared" si="5"/>
        <v>81</v>
      </c>
      <c r="B92" s="56" t="s">
        <v>470</v>
      </c>
      <c r="C92" s="124" t="s">
        <v>312</v>
      </c>
      <c r="D92" s="124" t="s">
        <v>471</v>
      </c>
      <c r="E92" s="124" t="s">
        <v>266</v>
      </c>
      <c r="F92" s="55">
        <f t="shared" si="3"/>
        <v>53</v>
      </c>
      <c r="G92" s="55">
        <f t="shared" si="4"/>
        <v>0</v>
      </c>
      <c r="H92" s="125">
        <v>53000</v>
      </c>
      <c r="I92" s="125">
        <v>0</v>
      </c>
    </row>
    <row r="93" spans="1:9" ht="25.5">
      <c r="A93" s="21">
        <f t="shared" si="5"/>
        <v>82</v>
      </c>
      <c r="B93" s="56" t="s">
        <v>283</v>
      </c>
      <c r="C93" s="124" t="s">
        <v>312</v>
      </c>
      <c r="D93" s="124" t="s">
        <v>471</v>
      </c>
      <c r="E93" s="124" t="s">
        <v>284</v>
      </c>
      <c r="F93" s="55">
        <f t="shared" si="3"/>
        <v>53</v>
      </c>
      <c r="G93" s="55">
        <f t="shared" si="4"/>
        <v>0</v>
      </c>
      <c r="H93" s="125">
        <v>53000</v>
      </c>
      <c r="I93" s="125">
        <v>0</v>
      </c>
    </row>
    <row r="94" spans="1:9" ht="12.75">
      <c r="A94" s="21">
        <f t="shared" si="5"/>
        <v>83</v>
      </c>
      <c r="B94" s="56" t="s">
        <v>472</v>
      </c>
      <c r="C94" s="124" t="s">
        <v>312</v>
      </c>
      <c r="D94" s="124" t="s">
        <v>473</v>
      </c>
      <c r="E94" s="124" t="s">
        <v>266</v>
      </c>
      <c r="F94" s="55">
        <f t="shared" si="3"/>
        <v>332</v>
      </c>
      <c r="G94" s="55">
        <f t="shared" si="4"/>
        <v>373</v>
      </c>
      <c r="H94" s="125">
        <v>332000</v>
      </c>
      <c r="I94" s="125">
        <v>373000</v>
      </c>
    </row>
    <row r="95" spans="1:9" ht="25.5">
      <c r="A95" s="21">
        <f t="shared" si="5"/>
        <v>84</v>
      </c>
      <c r="B95" s="56" t="s">
        <v>283</v>
      </c>
      <c r="C95" s="124" t="s">
        <v>312</v>
      </c>
      <c r="D95" s="124" t="s">
        <v>473</v>
      </c>
      <c r="E95" s="124" t="s">
        <v>284</v>
      </c>
      <c r="F95" s="55">
        <f t="shared" si="3"/>
        <v>332</v>
      </c>
      <c r="G95" s="55">
        <f t="shared" si="4"/>
        <v>373</v>
      </c>
      <c r="H95" s="125">
        <v>332000</v>
      </c>
      <c r="I95" s="125">
        <v>373000</v>
      </c>
    </row>
    <row r="96" spans="1:9" ht="38.25">
      <c r="A96" s="21">
        <f t="shared" si="5"/>
        <v>85</v>
      </c>
      <c r="B96" s="56" t="s">
        <v>474</v>
      </c>
      <c r="C96" s="124" t="s">
        <v>312</v>
      </c>
      <c r="D96" s="124" t="s">
        <v>193</v>
      </c>
      <c r="E96" s="124" t="s">
        <v>266</v>
      </c>
      <c r="F96" s="55">
        <f t="shared" si="3"/>
        <v>325</v>
      </c>
      <c r="G96" s="55">
        <f t="shared" si="4"/>
        <v>342</v>
      </c>
      <c r="H96" s="125">
        <v>325000</v>
      </c>
      <c r="I96" s="125">
        <v>342000</v>
      </c>
    </row>
    <row r="97" spans="1:9" ht="25.5">
      <c r="A97" s="21">
        <f t="shared" si="5"/>
        <v>86</v>
      </c>
      <c r="B97" s="56" t="s">
        <v>475</v>
      </c>
      <c r="C97" s="124" t="s">
        <v>312</v>
      </c>
      <c r="D97" s="124" t="s">
        <v>194</v>
      </c>
      <c r="E97" s="124" t="s">
        <v>266</v>
      </c>
      <c r="F97" s="55">
        <f t="shared" si="3"/>
        <v>325</v>
      </c>
      <c r="G97" s="55">
        <f t="shared" si="4"/>
        <v>342</v>
      </c>
      <c r="H97" s="125">
        <v>325000</v>
      </c>
      <c r="I97" s="125">
        <v>342000</v>
      </c>
    </row>
    <row r="98" spans="1:9" ht="25.5">
      <c r="A98" s="21">
        <f t="shared" si="5"/>
        <v>87</v>
      </c>
      <c r="B98" s="56" t="s">
        <v>283</v>
      </c>
      <c r="C98" s="124" t="s">
        <v>312</v>
      </c>
      <c r="D98" s="124" t="s">
        <v>194</v>
      </c>
      <c r="E98" s="124" t="s">
        <v>284</v>
      </c>
      <c r="F98" s="55">
        <f t="shared" si="3"/>
        <v>325</v>
      </c>
      <c r="G98" s="55">
        <f t="shared" si="4"/>
        <v>342</v>
      </c>
      <c r="H98" s="125">
        <v>325000</v>
      </c>
      <c r="I98" s="125">
        <v>342000</v>
      </c>
    </row>
    <row r="99" spans="1:9" ht="12.75">
      <c r="A99" s="21">
        <f t="shared" si="5"/>
        <v>88</v>
      </c>
      <c r="B99" s="56" t="s">
        <v>313</v>
      </c>
      <c r="C99" s="124" t="s">
        <v>314</v>
      </c>
      <c r="D99" s="124" t="s">
        <v>265</v>
      </c>
      <c r="E99" s="124" t="s">
        <v>266</v>
      </c>
      <c r="F99" s="55">
        <f t="shared" si="3"/>
        <v>1043</v>
      </c>
      <c r="G99" s="55">
        <f t="shared" si="4"/>
        <v>1001</v>
      </c>
      <c r="H99" s="125">
        <v>1043000</v>
      </c>
      <c r="I99" s="125">
        <v>1001000</v>
      </c>
    </row>
    <row r="100" spans="1:9" ht="38.25">
      <c r="A100" s="21">
        <f t="shared" si="5"/>
        <v>89</v>
      </c>
      <c r="B100" s="56" t="s">
        <v>420</v>
      </c>
      <c r="C100" s="124" t="s">
        <v>314</v>
      </c>
      <c r="D100" s="124" t="s">
        <v>421</v>
      </c>
      <c r="E100" s="124" t="s">
        <v>266</v>
      </c>
      <c r="F100" s="55">
        <f t="shared" si="3"/>
        <v>1043</v>
      </c>
      <c r="G100" s="55">
        <f t="shared" si="4"/>
        <v>1001</v>
      </c>
      <c r="H100" s="125">
        <v>1043000</v>
      </c>
      <c r="I100" s="125">
        <v>1001000</v>
      </c>
    </row>
    <row r="101" spans="1:9" ht="38.25">
      <c r="A101" s="21">
        <f t="shared" si="5"/>
        <v>90</v>
      </c>
      <c r="B101" s="56" t="s">
        <v>476</v>
      </c>
      <c r="C101" s="124" t="s">
        <v>314</v>
      </c>
      <c r="D101" s="124" t="s">
        <v>477</v>
      </c>
      <c r="E101" s="124" t="s">
        <v>266</v>
      </c>
      <c r="F101" s="55">
        <f t="shared" si="3"/>
        <v>1043</v>
      </c>
      <c r="G101" s="55">
        <f t="shared" si="4"/>
        <v>1001</v>
      </c>
      <c r="H101" s="125">
        <v>1043000</v>
      </c>
      <c r="I101" s="125">
        <v>1001000</v>
      </c>
    </row>
    <row r="102" spans="1:9" ht="12.75">
      <c r="A102" s="21">
        <f t="shared" si="5"/>
        <v>91</v>
      </c>
      <c r="B102" s="56" t="s">
        <v>478</v>
      </c>
      <c r="C102" s="124" t="s">
        <v>314</v>
      </c>
      <c r="D102" s="124" t="s">
        <v>479</v>
      </c>
      <c r="E102" s="124" t="s">
        <v>266</v>
      </c>
      <c r="F102" s="55">
        <f t="shared" si="3"/>
        <v>715</v>
      </c>
      <c r="G102" s="55">
        <f t="shared" si="4"/>
        <v>750</v>
      </c>
      <c r="H102" s="125">
        <v>715000</v>
      </c>
      <c r="I102" s="125">
        <v>750000</v>
      </c>
    </row>
    <row r="103" spans="1:9" ht="25.5">
      <c r="A103" s="21">
        <f t="shared" si="5"/>
        <v>92</v>
      </c>
      <c r="B103" s="56" t="s">
        <v>283</v>
      </c>
      <c r="C103" s="124" t="s">
        <v>314</v>
      </c>
      <c r="D103" s="124" t="s">
        <v>479</v>
      </c>
      <c r="E103" s="124" t="s">
        <v>284</v>
      </c>
      <c r="F103" s="55">
        <f t="shared" si="3"/>
        <v>715</v>
      </c>
      <c r="G103" s="55">
        <f t="shared" si="4"/>
        <v>750</v>
      </c>
      <c r="H103" s="125">
        <v>715000</v>
      </c>
      <c r="I103" s="125">
        <v>750000</v>
      </c>
    </row>
    <row r="104" spans="1:9" ht="25.5">
      <c r="A104" s="21">
        <f t="shared" si="5"/>
        <v>93</v>
      </c>
      <c r="B104" s="56" t="s">
        <v>480</v>
      </c>
      <c r="C104" s="124" t="s">
        <v>314</v>
      </c>
      <c r="D104" s="124" t="s">
        <v>481</v>
      </c>
      <c r="E104" s="124" t="s">
        <v>266</v>
      </c>
      <c r="F104" s="55">
        <f t="shared" si="3"/>
        <v>328</v>
      </c>
      <c r="G104" s="55">
        <f t="shared" si="4"/>
        <v>251</v>
      </c>
      <c r="H104" s="125">
        <v>328000</v>
      </c>
      <c r="I104" s="125">
        <v>251000</v>
      </c>
    </row>
    <row r="105" spans="1:9" ht="25.5">
      <c r="A105" s="21">
        <f t="shared" si="5"/>
        <v>94</v>
      </c>
      <c r="B105" s="56" t="s">
        <v>283</v>
      </c>
      <c r="C105" s="124" t="s">
        <v>314</v>
      </c>
      <c r="D105" s="124" t="s">
        <v>481</v>
      </c>
      <c r="E105" s="124" t="s">
        <v>284</v>
      </c>
      <c r="F105" s="55">
        <f t="shared" si="3"/>
        <v>328</v>
      </c>
      <c r="G105" s="55">
        <f t="shared" si="4"/>
        <v>251</v>
      </c>
      <c r="H105" s="125">
        <v>328000</v>
      </c>
      <c r="I105" s="125">
        <v>251000</v>
      </c>
    </row>
    <row r="106" spans="1:9" ht="12.75">
      <c r="A106" s="54">
        <f t="shared" si="5"/>
        <v>95</v>
      </c>
      <c r="B106" s="123" t="s">
        <v>315</v>
      </c>
      <c r="C106" s="57" t="s">
        <v>316</v>
      </c>
      <c r="D106" s="57" t="s">
        <v>265</v>
      </c>
      <c r="E106" s="57" t="s">
        <v>266</v>
      </c>
      <c r="F106" s="125">
        <f t="shared" si="3"/>
        <v>14</v>
      </c>
      <c r="G106" s="125">
        <f t="shared" si="4"/>
        <v>14</v>
      </c>
      <c r="H106" s="125">
        <v>14000</v>
      </c>
      <c r="I106" s="125">
        <v>14000</v>
      </c>
    </row>
    <row r="107" spans="1:9" ht="12.75">
      <c r="A107" s="21">
        <f t="shared" si="5"/>
        <v>96</v>
      </c>
      <c r="B107" s="56" t="s">
        <v>317</v>
      </c>
      <c r="C107" s="124" t="s">
        <v>318</v>
      </c>
      <c r="D107" s="124" t="s">
        <v>265</v>
      </c>
      <c r="E107" s="124" t="s">
        <v>266</v>
      </c>
      <c r="F107" s="55">
        <f t="shared" si="3"/>
        <v>14</v>
      </c>
      <c r="G107" s="55">
        <f t="shared" si="4"/>
        <v>14</v>
      </c>
      <c r="H107" s="125">
        <v>14000</v>
      </c>
      <c r="I107" s="125">
        <v>14000</v>
      </c>
    </row>
    <row r="108" spans="1:9" ht="38.25">
      <c r="A108" s="21">
        <f t="shared" si="5"/>
        <v>97</v>
      </c>
      <c r="B108" s="56" t="s">
        <v>420</v>
      </c>
      <c r="C108" s="124" t="s">
        <v>318</v>
      </c>
      <c r="D108" s="124" t="s">
        <v>421</v>
      </c>
      <c r="E108" s="124" t="s">
        <v>266</v>
      </c>
      <c r="F108" s="55">
        <f t="shared" si="3"/>
        <v>14</v>
      </c>
      <c r="G108" s="55">
        <f t="shared" si="4"/>
        <v>14</v>
      </c>
      <c r="H108" s="125">
        <v>14000</v>
      </c>
      <c r="I108" s="125">
        <v>14000</v>
      </c>
    </row>
    <row r="109" spans="1:9" ht="25.5">
      <c r="A109" s="21">
        <f t="shared" si="5"/>
        <v>98</v>
      </c>
      <c r="B109" s="56" t="s">
        <v>482</v>
      </c>
      <c r="C109" s="124" t="s">
        <v>318</v>
      </c>
      <c r="D109" s="124" t="s">
        <v>483</v>
      </c>
      <c r="E109" s="124" t="s">
        <v>266</v>
      </c>
      <c r="F109" s="55">
        <f t="shared" si="3"/>
        <v>14</v>
      </c>
      <c r="G109" s="55">
        <f t="shared" si="4"/>
        <v>14</v>
      </c>
      <c r="H109" s="125">
        <v>14000</v>
      </c>
      <c r="I109" s="125">
        <v>14000</v>
      </c>
    </row>
    <row r="110" spans="1:9" ht="25.5">
      <c r="A110" s="21">
        <f t="shared" si="5"/>
        <v>99</v>
      </c>
      <c r="B110" s="56" t="s">
        <v>484</v>
      </c>
      <c r="C110" s="124" t="s">
        <v>318</v>
      </c>
      <c r="D110" s="124" t="s">
        <v>485</v>
      </c>
      <c r="E110" s="124" t="s">
        <v>266</v>
      </c>
      <c r="F110" s="55">
        <f t="shared" si="3"/>
        <v>14</v>
      </c>
      <c r="G110" s="55">
        <f t="shared" si="4"/>
        <v>14</v>
      </c>
      <c r="H110" s="125">
        <v>14000</v>
      </c>
      <c r="I110" s="125">
        <v>14000</v>
      </c>
    </row>
    <row r="111" spans="1:9" ht="25.5">
      <c r="A111" s="21">
        <f t="shared" si="5"/>
        <v>100</v>
      </c>
      <c r="B111" s="56" t="s">
        <v>283</v>
      </c>
      <c r="C111" s="124" t="s">
        <v>318</v>
      </c>
      <c r="D111" s="124" t="s">
        <v>485</v>
      </c>
      <c r="E111" s="124" t="s">
        <v>284</v>
      </c>
      <c r="F111" s="55">
        <f t="shared" si="3"/>
        <v>14</v>
      </c>
      <c r="G111" s="55">
        <f t="shared" si="4"/>
        <v>14</v>
      </c>
      <c r="H111" s="125">
        <v>14000</v>
      </c>
      <c r="I111" s="125">
        <v>14000</v>
      </c>
    </row>
    <row r="112" spans="1:9" ht="12.75">
      <c r="A112" s="54">
        <f t="shared" si="5"/>
        <v>101</v>
      </c>
      <c r="B112" s="123" t="s">
        <v>319</v>
      </c>
      <c r="C112" s="57" t="s">
        <v>320</v>
      </c>
      <c r="D112" s="57" t="s">
        <v>265</v>
      </c>
      <c r="E112" s="57" t="s">
        <v>266</v>
      </c>
      <c r="F112" s="125">
        <f t="shared" si="3"/>
        <v>6772.2</v>
      </c>
      <c r="G112" s="125">
        <f t="shared" si="4"/>
        <v>7168.8</v>
      </c>
      <c r="H112" s="125">
        <v>6772200</v>
      </c>
      <c r="I112" s="125">
        <v>7168800</v>
      </c>
    </row>
    <row r="113" spans="1:9" ht="12.75">
      <c r="A113" s="21">
        <f t="shared" si="5"/>
        <v>102</v>
      </c>
      <c r="B113" s="56" t="s">
        <v>321</v>
      </c>
      <c r="C113" s="124" t="s">
        <v>322</v>
      </c>
      <c r="D113" s="124" t="s">
        <v>265</v>
      </c>
      <c r="E113" s="124" t="s">
        <v>266</v>
      </c>
      <c r="F113" s="55">
        <f t="shared" si="3"/>
        <v>6772.2</v>
      </c>
      <c r="G113" s="55">
        <f t="shared" si="4"/>
        <v>7168.8</v>
      </c>
      <c r="H113" s="125">
        <v>6772200</v>
      </c>
      <c r="I113" s="125">
        <v>7168800</v>
      </c>
    </row>
    <row r="114" spans="1:9" ht="38.25">
      <c r="A114" s="21">
        <f t="shared" si="5"/>
        <v>103</v>
      </c>
      <c r="B114" s="56" t="s">
        <v>420</v>
      </c>
      <c r="C114" s="124" t="s">
        <v>322</v>
      </c>
      <c r="D114" s="124" t="s">
        <v>421</v>
      </c>
      <c r="E114" s="124" t="s">
        <v>266</v>
      </c>
      <c r="F114" s="55">
        <f t="shared" si="3"/>
        <v>6772.2</v>
      </c>
      <c r="G114" s="55">
        <f t="shared" si="4"/>
        <v>7168.8</v>
      </c>
      <c r="H114" s="125">
        <v>6772200</v>
      </c>
      <c r="I114" s="125">
        <v>7168800</v>
      </c>
    </row>
    <row r="115" spans="1:9" ht="38.25">
      <c r="A115" s="21">
        <f t="shared" si="5"/>
        <v>104</v>
      </c>
      <c r="B115" s="56" t="s">
        <v>486</v>
      </c>
      <c r="C115" s="124" t="s">
        <v>322</v>
      </c>
      <c r="D115" s="124" t="s">
        <v>195</v>
      </c>
      <c r="E115" s="124" t="s">
        <v>266</v>
      </c>
      <c r="F115" s="55">
        <f t="shared" si="3"/>
        <v>6772.2</v>
      </c>
      <c r="G115" s="55">
        <f t="shared" si="4"/>
        <v>7168.8</v>
      </c>
      <c r="H115" s="125">
        <v>6772200</v>
      </c>
      <c r="I115" s="125">
        <v>7168800</v>
      </c>
    </row>
    <row r="116" spans="1:9" ht="12.75">
      <c r="A116" s="21">
        <f t="shared" si="5"/>
        <v>105</v>
      </c>
      <c r="B116" s="56" t="s">
        <v>487</v>
      </c>
      <c r="C116" s="124" t="s">
        <v>322</v>
      </c>
      <c r="D116" s="124" t="s">
        <v>197</v>
      </c>
      <c r="E116" s="124" t="s">
        <v>266</v>
      </c>
      <c r="F116" s="55">
        <f t="shared" si="3"/>
        <v>6585.3</v>
      </c>
      <c r="G116" s="55">
        <f t="shared" si="4"/>
        <v>6972.5</v>
      </c>
      <c r="H116" s="125">
        <v>6585300</v>
      </c>
      <c r="I116" s="125">
        <v>6972500</v>
      </c>
    </row>
    <row r="117" spans="1:9" ht="12.75">
      <c r="A117" s="21">
        <f t="shared" si="5"/>
        <v>106</v>
      </c>
      <c r="B117" s="56" t="s">
        <v>287</v>
      </c>
      <c r="C117" s="124" t="s">
        <v>322</v>
      </c>
      <c r="D117" s="124" t="s">
        <v>197</v>
      </c>
      <c r="E117" s="124" t="s">
        <v>288</v>
      </c>
      <c r="F117" s="55">
        <f t="shared" si="3"/>
        <v>5402.2</v>
      </c>
      <c r="G117" s="55">
        <f t="shared" si="4"/>
        <v>5672.2</v>
      </c>
      <c r="H117" s="125">
        <v>5402200</v>
      </c>
      <c r="I117" s="125">
        <v>5672200</v>
      </c>
    </row>
    <row r="118" spans="1:9" ht="25.5">
      <c r="A118" s="21">
        <f t="shared" si="5"/>
        <v>107</v>
      </c>
      <c r="B118" s="56" t="s">
        <v>283</v>
      </c>
      <c r="C118" s="124" t="s">
        <v>322</v>
      </c>
      <c r="D118" s="124" t="s">
        <v>197</v>
      </c>
      <c r="E118" s="124" t="s">
        <v>284</v>
      </c>
      <c r="F118" s="55">
        <f t="shared" si="3"/>
        <v>1183.1</v>
      </c>
      <c r="G118" s="55">
        <f t="shared" si="4"/>
        <v>1300.3</v>
      </c>
      <c r="H118" s="125">
        <v>1183100</v>
      </c>
      <c r="I118" s="125">
        <v>1300300</v>
      </c>
    </row>
    <row r="119" spans="1:9" ht="12.75">
      <c r="A119" s="21">
        <f t="shared" si="5"/>
        <v>108</v>
      </c>
      <c r="B119" s="56" t="s">
        <v>488</v>
      </c>
      <c r="C119" s="124" t="s">
        <v>322</v>
      </c>
      <c r="D119" s="124" t="s">
        <v>198</v>
      </c>
      <c r="E119" s="124" t="s">
        <v>266</v>
      </c>
      <c r="F119" s="55">
        <f t="shared" si="3"/>
        <v>65.1</v>
      </c>
      <c r="G119" s="55">
        <f t="shared" si="4"/>
        <v>68.4</v>
      </c>
      <c r="H119" s="125">
        <v>65100</v>
      </c>
      <c r="I119" s="125">
        <v>68400</v>
      </c>
    </row>
    <row r="120" spans="1:9" ht="25.5">
      <c r="A120" s="21">
        <f t="shared" si="5"/>
        <v>109</v>
      </c>
      <c r="B120" s="56" t="s">
        <v>283</v>
      </c>
      <c r="C120" s="124" t="s">
        <v>322</v>
      </c>
      <c r="D120" s="124" t="s">
        <v>198</v>
      </c>
      <c r="E120" s="124" t="s">
        <v>284</v>
      </c>
      <c r="F120" s="55">
        <f t="shared" si="3"/>
        <v>65.1</v>
      </c>
      <c r="G120" s="55">
        <f t="shared" si="4"/>
        <v>68.4</v>
      </c>
      <c r="H120" s="125">
        <v>65100</v>
      </c>
      <c r="I120" s="125">
        <v>68400</v>
      </c>
    </row>
    <row r="121" spans="1:9" ht="12.75">
      <c r="A121" s="21">
        <f t="shared" si="5"/>
        <v>110</v>
      </c>
      <c r="B121" s="56" t="s">
        <v>489</v>
      </c>
      <c r="C121" s="124" t="s">
        <v>322</v>
      </c>
      <c r="D121" s="124" t="s">
        <v>199</v>
      </c>
      <c r="E121" s="124" t="s">
        <v>266</v>
      </c>
      <c r="F121" s="55">
        <f t="shared" si="3"/>
        <v>21</v>
      </c>
      <c r="G121" s="55">
        <f t="shared" si="4"/>
        <v>22.1</v>
      </c>
      <c r="H121" s="125">
        <v>21000</v>
      </c>
      <c r="I121" s="125">
        <v>22100</v>
      </c>
    </row>
    <row r="122" spans="1:9" ht="25.5">
      <c r="A122" s="21">
        <f t="shared" si="5"/>
        <v>111</v>
      </c>
      <c r="B122" s="56" t="s">
        <v>283</v>
      </c>
      <c r="C122" s="124" t="s">
        <v>322</v>
      </c>
      <c r="D122" s="124" t="s">
        <v>199</v>
      </c>
      <c r="E122" s="124" t="s">
        <v>284</v>
      </c>
      <c r="F122" s="55">
        <f t="shared" si="3"/>
        <v>21</v>
      </c>
      <c r="G122" s="55">
        <f t="shared" si="4"/>
        <v>22.1</v>
      </c>
      <c r="H122" s="125">
        <v>21000</v>
      </c>
      <c r="I122" s="125">
        <v>22100</v>
      </c>
    </row>
    <row r="123" spans="1:9" ht="38.25">
      <c r="A123" s="21">
        <f t="shared" si="5"/>
        <v>112</v>
      </c>
      <c r="B123" s="56" t="s">
        <v>490</v>
      </c>
      <c r="C123" s="124" t="s">
        <v>322</v>
      </c>
      <c r="D123" s="124" t="s">
        <v>200</v>
      </c>
      <c r="E123" s="124" t="s">
        <v>266</v>
      </c>
      <c r="F123" s="55">
        <f t="shared" si="3"/>
        <v>52.5</v>
      </c>
      <c r="G123" s="55">
        <f t="shared" si="4"/>
        <v>55.1</v>
      </c>
      <c r="H123" s="125">
        <v>52500</v>
      </c>
      <c r="I123" s="125">
        <v>55100</v>
      </c>
    </row>
    <row r="124" spans="1:9" ht="25.5">
      <c r="A124" s="21">
        <f t="shared" si="5"/>
        <v>113</v>
      </c>
      <c r="B124" s="56" t="s">
        <v>283</v>
      </c>
      <c r="C124" s="124" t="s">
        <v>322</v>
      </c>
      <c r="D124" s="124" t="s">
        <v>200</v>
      </c>
      <c r="E124" s="124" t="s">
        <v>284</v>
      </c>
      <c r="F124" s="55">
        <f t="shared" si="3"/>
        <v>52.5</v>
      </c>
      <c r="G124" s="55">
        <f t="shared" si="4"/>
        <v>55.1</v>
      </c>
      <c r="H124" s="125">
        <v>52500</v>
      </c>
      <c r="I124" s="125">
        <v>55100</v>
      </c>
    </row>
    <row r="125" spans="1:9" ht="25.5">
      <c r="A125" s="21">
        <f t="shared" si="5"/>
        <v>114</v>
      </c>
      <c r="B125" s="56" t="s">
        <v>484</v>
      </c>
      <c r="C125" s="124" t="s">
        <v>322</v>
      </c>
      <c r="D125" s="124" t="s">
        <v>201</v>
      </c>
      <c r="E125" s="124" t="s">
        <v>266</v>
      </c>
      <c r="F125" s="55">
        <f t="shared" si="3"/>
        <v>48.3</v>
      </c>
      <c r="G125" s="55">
        <f t="shared" si="4"/>
        <v>50.7</v>
      </c>
      <c r="H125" s="125">
        <v>48300</v>
      </c>
      <c r="I125" s="125">
        <v>50700</v>
      </c>
    </row>
    <row r="126" spans="1:9" ht="25.5">
      <c r="A126" s="21">
        <f t="shared" si="5"/>
        <v>115</v>
      </c>
      <c r="B126" s="56" t="s">
        <v>283</v>
      </c>
      <c r="C126" s="124" t="s">
        <v>322</v>
      </c>
      <c r="D126" s="124" t="s">
        <v>201</v>
      </c>
      <c r="E126" s="124" t="s">
        <v>284</v>
      </c>
      <c r="F126" s="55">
        <f t="shared" si="3"/>
        <v>48.3</v>
      </c>
      <c r="G126" s="55">
        <f t="shared" si="4"/>
        <v>50.7</v>
      </c>
      <c r="H126" s="125">
        <v>48300</v>
      </c>
      <c r="I126" s="125">
        <v>50700</v>
      </c>
    </row>
    <row r="127" spans="1:9" ht="12.75">
      <c r="A127" s="54">
        <f t="shared" si="5"/>
        <v>116</v>
      </c>
      <c r="B127" s="123" t="s">
        <v>324</v>
      </c>
      <c r="C127" s="57" t="s">
        <v>325</v>
      </c>
      <c r="D127" s="57" t="s">
        <v>265</v>
      </c>
      <c r="E127" s="57" t="s">
        <v>266</v>
      </c>
      <c r="F127" s="125">
        <f t="shared" si="3"/>
        <v>148.1</v>
      </c>
      <c r="G127" s="125">
        <f t="shared" si="4"/>
        <v>149.1</v>
      </c>
      <c r="H127" s="125">
        <v>148100</v>
      </c>
      <c r="I127" s="125">
        <v>149100</v>
      </c>
    </row>
    <row r="128" spans="1:9" ht="12.75">
      <c r="A128" s="21">
        <f t="shared" si="5"/>
        <v>117</v>
      </c>
      <c r="B128" s="56" t="s">
        <v>326</v>
      </c>
      <c r="C128" s="124" t="s">
        <v>327</v>
      </c>
      <c r="D128" s="124" t="s">
        <v>265</v>
      </c>
      <c r="E128" s="124" t="s">
        <v>266</v>
      </c>
      <c r="F128" s="55">
        <f t="shared" si="3"/>
        <v>125.1</v>
      </c>
      <c r="G128" s="55">
        <f t="shared" si="4"/>
        <v>125.1</v>
      </c>
      <c r="H128" s="125">
        <v>125100</v>
      </c>
      <c r="I128" s="125">
        <v>125100</v>
      </c>
    </row>
    <row r="129" spans="1:9" ht="38.25">
      <c r="A129" s="21">
        <f t="shared" si="5"/>
        <v>118</v>
      </c>
      <c r="B129" s="56" t="s">
        <v>420</v>
      </c>
      <c r="C129" s="124" t="s">
        <v>327</v>
      </c>
      <c r="D129" s="124" t="s">
        <v>421</v>
      </c>
      <c r="E129" s="124" t="s">
        <v>266</v>
      </c>
      <c r="F129" s="55">
        <f t="shared" si="3"/>
        <v>125.1</v>
      </c>
      <c r="G129" s="55">
        <f t="shared" si="4"/>
        <v>125.1</v>
      </c>
      <c r="H129" s="125">
        <v>125100</v>
      </c>
      <c r="I129" s="125">
        <v>125100</v>
      </c>
    </row>
    <row r="130" spans="1:9" ht="51">
      <c r="A130" s="21">
        <f t="shared" si="5"/>
        <v>119</v>
      </c>
      <c r="B130" s="56" t="s">
        <v>491</v>
      </c>
      <c r="C130" s="124" t="s">
        <v>327</v>
      </c>
      <c r="D130" s="124" t="s">
        <v>492</v>
      </c>
      <c r="E130" s="124" t="s">
        <v>266</v>
      </c>
      <c r="F130" s="55">
        <f t="shared" si="3"/>
        <v>125.1</v>
      </c>
      <c r="G130" s="55">
        <f t="shared" si="4"/>
        <v>125.1</v>
      </c>
      <c r="H130" s="125">
        <v>125100</v>
      </c>
      <c r="I130" s="125">
        <v>125100</v>
      </c>
    </row>
    <row r="131" spans="1:9" ht="15.75" customHeight="1">
      <c r="A131" s="21">
        <f t="shared" si="5"/>
        <v>120</v>
      </c>
      <c r="B131" s="56" t="s">
        <v>493</v>
      </c>
      <c r="C131" s="124" t="s">
        <v>327</v>
      </c>
      <c r="D131" s="124" t="s">
        <v>494</v>
      </c>
      <c r="E131" s="124" t="s">
        <v>266</v>
      </c>
      <c r="F131" s="55">
        <f t="shared" si="3"/>
        <v>125.1</v>
      </c>
      <c r="G131" s="55">
        <f t="shared" si="4"/>
        <v>125.1</v>
      </c>
      <c r="H131" s="125">
        <v>125100</v>
      </c>
      <c r="I131" s="125">
        <v>125100</v>
      </c>
    </row>
    <row r="132" spans="1:9" ht="12.75">
      <c r="A132" s="21">
        <f t="shared" si="5"/>
        <v>121</v>
      </c>
      <c r="B132" s="56" t="s">
        <v>328</v>
      </c>
      <c r="C132" s="124" t="s">
        <v>327</v>
      </c>
      <c r="D132" s="124" t="s">
        <v>494</v>
      </c>
      <c r="E132" s="124" t="s">
        <v>329</v>
      </c>
      <c r="F132" s="55">
        <f t="shared" si="3"/>
        <v>125.1</v>
      </c>
      <c r="G132" s="55">
        <f t="shared" si="4"/>
        <v>125.1</v>
      </c>
      <c r="H132" s="125">
        <v>125100</v>
      </c>
      <c r="I132" s="125">
        <v>125100</v>
      </c>
    </row>
    <row r="133" spans="1:9" ht="12.75">
      <c r="A133" s="21">
        <f t="shared" si="5"/>
        <v>122</v>
      </c>
      <c r="B133" s="56" t="s">
        <v>330</v>
      </c>
      <c r="C133" s="124" t="s">
        <v>331</v>
      </c>
      <c r="D133" s="124" t="s">
        <v>265</v>
      </c>
      <c r="E133" s="124" t="s">
        <v>266</v>
      </c>
      <c r="F133" s="55">
        <f t="shared" si="3"/>
        <v>23</v>
      </c>
      <c r="G133" s="55">
        <f t="shared" si="4"/>
        <v>24</v>
      </c>
      <c r="H133" s="125">
        <v>23000</v>
      </c>
      <c r="I133" s="125">
        <v>24000</v>
      </c>
    </row>
    <row r="134" spans="1:9" ht="38.25">
      <c r="A134" s="21">
        <f t="shared" si="5"/>
        <v>123</v>
      </c>
      <c r="B134" s="56" t="s">
        <v>420</v>
      </c>
      <c r="C134" s="124" t="s">
        <v>331</v>
      </c>
      <c r="D134" s="124" t="s">
        <v>421</v>
      </c>
      <c r="E134" s="124" t="s">
        <v>266</v>
      </c>
      <c r="F134" s="55">
        <f t="shared" si="3"/>
        <v>23</v>
      </c>
      <c r="G134" s="55">
        <f t="shared" si="4"/>
        <v>24</v>
      </c>
      <c r="H134" s="125">
        <v>23000</v>
      </c>
      <c r="I134" s="125">
        <v>24000</v>
      </c>
    </row>
    <row r="135" spans="1:9" ht="51">
      <c r="A135" s="21">
        <f t="shared" si="5"/>
        <v>124</v>
      </c>
      <c r="B135" s="56" t="s">
        <v>491</v>
      </c>
      <c r="C135" s="124" t="s">
        <v>331</v>
      </c>
      <c r="D135" s="124" t="s">
        <v>492</v>
      </c>
      <c r="E135" s="124" t="s">
        <v>266</v>
      </c>
      <c r="F135" s="55">
        <f aca="true" t="shared" si="6" ref="F135:F152">H135/1000</f>
        <v>23</v>
      </c>
      <c r="G135" s="55">
        <f aca="true" t="shared" si="7" ref="G135:G152">I135/1000</f>
        <v>24</v>
      </c>
      <c r="H135" s="125">
        <v>23000</v>
      </c>
      <c r="I135" s="125">
        <v>24000</v>
      </c>
    </row>
    <row r="136" spans="1:9" ht="38.25">
      <c r="A136" s="21">
        <f t="shared" si="5"/>
        <v>125</v>
      </c>
      <c r="B136" s="56" t="s">
        <v>495</v>
      </c>
      <c r="C136" s="124" t="s">
        <v>331</v>
      </c>
      <c r="D136" s="124" t="s">
        <v>496</v>
      </c>
      <c r="E136" s="124" t="s">
        <v>266</v>
      </c>
      <c r="F136" s="55">
        <f t="shared" si="6"/>
        <v>23</v>
      </c>
      <c r="G136" s="55">
        <f t="shared" si="7"/>
        <v>24</v>
      </c>
      <c r="H136" s="125">
        <v>23000</v>
      </c>
      <c r="I136" s="125">
        <v>24000</v>
      </c>
    </row>
    <row r="137" spans="1:9" ht="12.75">
      <c r="A137" s="21">
        <f t="shared" si="5"/>
        <v>126</v>
      </c>
      <c r="B137" s="56" t="s">
        <v>497</v>
      </c>
      <c r="C137" s="124" t="s">
        <v>331</v>
      </c>
      <c r="D137" s="124" t="s">
        <v>496</v>
      </c>
      <c r="E137" s="124" t="s">
        <v>394</v>
      </c>
      <c r="F137" s="55">
        <f t="shared" si="6"/>
        <v>23</v>
      </c>
      <c r="G137" s="55">
        <f t="shared" si="7"/>
        <v>24</v>
      </c>
      <c r="H137" s="125">
        <v>23000</v>
      </c>
      <c r="I137" s="125">
        <v>24000</v>
      </c>
    </row>
    <row r="138" spans="1:9" ht="12.75">
      <c r="A138" s="54">
        <f t="shared" si="5"/>
        <v>127</v>
      </c>
      <c r="B138" s="123" t="s">
        <v>332</v>
      </c>
      <c r="C138" s="57" t="s">
        <v>333</v>
      </c>
      <c r="D138" s="57" t="s">
        <v>265</v>
      </c>
      <c r="E138" s="57" t="s">
        <v>266</v>
      </c>
      <c r="F138" s="125">
        <f t="shared" si="6"/>
        <v>107.8</v>
      </c>
      <c r="G138" s="125">
        <f t="shared" si="7"/>
        <v>113.2</v>
      </c>
      <c r="H138" s="125">
        <v>107800</v>
      </c>
      <c r="I138" s="125">
        <v>113200</v>
      </c>
    </row>
    <row r="139" spans="1:9" ht="12.75">
      <c r="A139" s="21">
        <f t="shared" si="5"/>
        <v>128</v>
      </c>
      <c r="B139" s="56" t="s">
        <v>334</v>
      </c>
      <c r="C139" s="124" t="s">
        <v>335</v>
      </c>
      <c r="D139" s="124" t="s">
        <v>265</v>
      </c>
      <c r="E139" s="124" t="s">
        <v>266</v>
      </c>
      <c r="F139" s="55">
        <f t="shared" si="6"/>
        <v>107.8</v>
      </c>
      <c r="G139" s="55">
        <f t="shared" si="7"/>
        <v>113.2</v>
      </c>
      <c r="H139" s="125">
        <v>107800</v>
      </c>
      <c r="I139" s="125">
        <v>113200</v>
      </c>
    </row>
    <row r="140" spans="1:9" ht="38.25">
      <c r="A140" s="21">
        <f t="shared" si="5"/>
        <v>129</v>
      </c>
      <c r="B140" s="56" t="s">
        <v>420</v>
      </c>
      <c r="C140" s="124" t="s">
        <v>335</v>
      </c>
      <c r="D140" s="124" t="s">
        <v>421</v>
      </c>
      <c r="E140" s="124" t="s">
        <v>266</v>
      </c>
      <c r="F140" s="55">
        <f t="shared" si="6"/>
        <v>107.8</v>
      </c>
      <c r="G140" s="55">
        <f t="shared" si="7"/>
        <v>113.2</v>
      </c>
      <c r="H140" s="125">
        <v>107800</v>
      </c>
      <c r="I140" s="125">
        <v>113200</v>
      </c>
    </row>
    <row r="141" spans="1:9" ht="38.25">
      <c r="A141" s="21">
        <f t="shared" si="5"/>
        <v>130</v>
      </c>
      <c r="B141" s="56" t="s">
        <v>498</v>
      </c>
      <c r="C141" s="124" t="s">
        <v>335</v>
      </c>
      <c r="D141" s="124" t="s">
        <v>499</v>
      </c>
      <c r="E141" s="124" t="s">
        <v>266</v>
      </c>
      <c r="F141" s="55">
        <f t="shared" si="6"/>
        <v>107.8</v>
      </c>
      <c r="G141" s="55">
        <f t="shared" si="7"/>
        <v>113.2</v>
      </c>
      <c r="H141" s="125">
        <v>107800</v>
      </c>
      <c r="I141" s="125">
        <v>113200</v>
      </c>
    </row>
    <row r="142" spans="1:9" ht="25.5">
      <c r="A142" s="21">
        <f aca="true" t="shared" si="8" ref="A142:A152">1+A141</f>
        <v>131</v>
      </c>
      <c r="B142" s="56" t="s">
        <v>500</v>
      </c>
      <c r="C142" s="124" t="s">
        <v>335</v>
      </c>
      <c r="D142" s="124" t="s">
        <v>501</v>
      </c>
      <c r="E142" s="124" t="s">
        <v>266</v>
      </c>
      <c r="F142" s="55">
        <f t="shared" si="6"/>
        <v>86.8</v>
      </c>
      <c r="G142" s="55">
        <f t="shared" si="7"/>
        <v>91.1</v>
      </c>
      <c r="H142" s="125">
        <v>86800</v>
      </c>
      <c r="I142" s="125">
        <v>91100</v>
      </c>
    </row>
    <row r="143" spans="1:9" ht="12.75">
      <c r="A143" s="21">
        <f t="shared" si="8"/>
        <v>132</v>
      </c>
      <c r="B143" s="56" t="s">
        <v>287</v>
      </c>
      <c r="C143" s="124" t="s">
        <v>335</v>
      </c>
      <c r="D143" s="124" t="s">
        <v>501</v>
      </c>
      <c r="E143" s="124" t="s">
        <v>288</v>
      </c>
      <c r="F143" s="55">
        <f t="shared" si="6"/>
        <v>10.1</v>
      </c>
      <c r="G143" s="55">
        <f t="shared" si="7"/>
        <v>10.6</v>
      </c>
      <c r="H143" s="125">
        <v>10100</v>
      </c>
      <c r="I143" s="125">
        <v>10600</v>
      </c>
    </row>
    <row r="144" spans="1:9" ht="25.5">
      <c r="A144" s="21">
        <f t="shared" si="8"/>
        <v>133</v>
      </c>
      <c r="B144" s="56" t="s">
        <v>283</v>
      </c>
      <c r="C144" s="124" t="s">
        <v>335</v>
      </c>
      <c r="D144" s="124" t="s">
        <v>501</v>
      </c>
      <c r="E144" s="124" t="s">
        <v>284</v>
      </c>
      <c r="F144" s="55">
        <f t="shared" si="6"/>
        <v>76.7</v>
      </c>
      <c r="G144" s="55">
        <f t="shared" si="7"/>
        <v>80.5</v>
      </c>
      <c r="H144" s="125">
        <v>76700</v>
      </c>
      <c r="I144" s="125">
        <v>80500</v>
      </c>
    </row>
    <row r="145" spans="1:9" ht="12.75">
      <c r="A145" s="21">
        <f t="shared" si="8"/>
        <v>134</v>
      </c>
      <c r="B145" s="56" t="s">
        <v>502</v>
      </c>
      <c r="C145" s="124" t="s">
        <v>335</v>
      </c>
      <c r="D145" s="124" t="s">
        <v>503</v>
      </c>
      <c r="E145" s="124" t="s">
        <v>266</v>
      </c>
      <c r="F145" s="55">
        <f t="shared" si="6"/>
        <v>21</v>
      </c>
      <c r="G145" s="55">
        <f t="shared" si="7"/>
        <v>22.1</v>
      </c>
      <c r="H145" s="125">
        <v>21000</v>
      </c>
      <c r="I145" s="125">
        <v>22100</v>
      </c>
    </row>
    <row r="146" spans="1:9" ht="25.5">
      <c r="A146" s="21">
        <f t="shared" si="8"/>
        <v>135</v>
      </c>
      <c r="B146" s="56" t="s">
        <v>283</v>
      </c>
      <c r="C146" s="124" t="s">
        <v>335</v>
      </c>
      <c r="D146" s="124" t="s">
        <v>503</v>
      </c>
      <c r="E146" s="124" t="s">
        <v>284</v>
      </c>
      <c r="F146" s="55">
        <f t="shared" si="6"/>
        <v>21</v>
      </c>
      <c r="G146" s="55">
        <f t="shared" si="7"/>
        <v>22.1</v>
      </c>
      <c r="H146" s="125">
        <v>21000</v>
      </c>
      <c r="I146" s="125">
        <v>22100</v>
      </c>
    </row>
    <row r="147" spans="1:9" ht="12.75">
      <c r="A147" s="54">
        <f t="shared" si="8"/>
        <v>136</v>
      </c>
      <c r="B147" s="123" t="s">
        <v>336</v>
      </c>
      <c r="C147" s="57" t="s">
        <v>337</v>
      </c>
      <c r="D147" s="57" t="s">
        <v>265</v>
      </c>
      <c r="E147" s="57" t="s">
        <v>266</v>
      </c>
      <c r="F147" s="125">
        <f t="shared" si="6"/>
        <v>205</v>
      </c>
      <c r="G147" s="125">
        <f t="shared" si="7"/>
        <v>216</v>
      </c>
      <c r="H147" s="125">
        <v>205000</v>
      </c>
      <c r="I147" s="125">
        <v>216000</v>
      </c>
    </row>
    <row r="148" spans="1:9" ht="12.75">
      <c r="A148" s="21">
        <f t="shared" si="8"/>
        <v>137</v>
      </c>
      <c r="B148" s="56" t="s">
        <v>338</v>
      </c>
      <c r="C148" s="124" t="s">
        <v>339</v>
      </c>
      <c r="D148" s="124" t="s">
        <v>265</v>
      </c>
      <c r="E148" s="124" t="s">
        <v>266</v>
      </c>
      <c r="F148" s="55">
        <f t="shared" si="6"/>
        <v>205</v>
      </c>
      <c r="G148" s="55">
        <f t="shared" si="7"/>
        <v>216</v>
      </c>
      <c r="H148" s="125">
        <v>205000</v>
      </c>
      <c r="I148" s="125">
        <v>216000</v>
      </c>
    </row>
    <row r="149" spans="1:9" ht="38.25">
      <c r="A149" s="21">
        <f t="shared" si="8"/>
        <v>138</v>
      </c>
      <c r="B149" s="56" t="s">
        <v>420</v>
      </c>
      <c r="C149" s="124" t="s">
        <v>339</v>
      </c>
      <c r="D149" s="124" t="s">
        <v>421</v>
      </c>
      <c r="E149" s="124" t="s">
        <v>266</v>
      </c>
      <c r="F149" s="55">
        <f t="shared" si="6"/>
        <v>205</v>
      </c>
      <c r="G149" s="55">
        <f t="shared" si="7"/>
        <v>216</v>
      </c>
      <c r="H149" s="125">
        <v>205000</v>
      </c>
      <c r="I149" s="125">
        <v>216000</v>
      </c>
    </row>
    <row r="150" spans="1:9" ht="41.25" customHeight="1">
      <c r="A150" s="21">
        <f t="shared" si="8"/>
        <v>139</v>
      </c>
      <c r="B150" s="56" t="s">
        <v>422</v>
      </c>
      <c r="C150" s="124" t="s">
        <v>339</v>
      </c>
      <c r="D150" s="124" t="s">
        <v>189</v>
      </c>
      <c r="E150" s="124" t="s">
        <v>266</v>
      </c>
      <c r="F150" s="55">
        <f t="shared" si="6"/>
        <v>205</v>
      </c>
      <c r="G150" s="55">
        <f t="shared" si="7"/>
        <v>216</v>
      </c>
      <c r="H150" s="125">
        <v>205000</v>
      </c>
      <c r="I150" s="125">
        <v>216000</v>
      </c>
    </row>
    <row r="151" spans="1:9" ht="12.75">
      <c r="A151" s="21">
        <f t="shared" si="8"/>
        <v>140</v>
      </c>
      <c r="B151" s="56" t="s">
        <v>504</v>
      </c>
      <c r="C151" s="124" t="s">
        <v>339</v>
      </c>
      <c r="D151" s="124" t="s">
        <v>202</v>
      </c>
      <c r="E151" s="124" t="s">
        <v>266</v>
      </c>
      <c r="F151" s="55">
        <f t="shared" si="6"/>
        <v>205</v>
      </c>
      <c r="G151" s="55">
        <f t="shared" si="7"/>
        <v>216</v>
      </c>
      <c r="H151" s="125">
        <v>205000</v>
      </c>
      <c r="I151" s="125">
        <v>216000</v>
      </c>
    </row>
    <row r="152" spans="1:9" ht="25.5">
      <c r="A152" s="21">
        <f t="shared" si="8"/>
        <v>141</v>
      </c>
      <c r="B152" s="56" t="s">
        <v>283</v>
      </c>
      <c r="C152" s="124" t="s">
        <v>339</v>
      </c>
      <c r="D152" s="124" t="s">
        <v>202</v>
      </c>
      <c r="E152" s="124" t="s">
        <v>284</v>
      </c>
      <c r="F152" s="55">
        <f t="shared" si="6"/>
        <v>205</v>
      </c>
      <c r="G152" s="55">
        <f t="shared" si="7"/>
        <v>216</v>
      </c>
      <c r="H152" s="125">
        <v>205000</v>
      </c>
      <c r="I152" s="125">
        <v>216000</v>
      </c>
    </row>
    <row r="153" spans="2:9" ht="12.75">
      <c r="B153" s="166" t="s">
        <v>340</v>
      </c>
      <c r="C153" s="166"/>
      <c r="D153" s="166"/>
      <c r="E153" s="166"/>
      <c r="F153" s="126">
        <f>H153/1000</f>
        <v>20891.5</v>
      </c>
      <c r="G153" s="126">
        <f>I153/1000</f>
        <v>20633.2</v>
      </c>
      <c r="H153" s="126">
        <v>20891500</v>
      </c>
      <c r="I153" s="126">
        <v>20633200</v>
      </c>
    </row>
  </sheetData>
  <sheetProtection/>
  <mergeCells count="8">
    <mergeCell ref="B153:E153"/>
    <mergeCell ref="A7:G7"/>
    <mergeCell ref="F9:G9"/>
    <mergeCell ref="C9:C10"/>
    <mergeCell ref="D9:D10"/>
    <mergeCell ref="E9:E10"/>
    <mergeCell ref="B9:B10"/>
    <mergeCell ref="A9:A10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36">
      <selection activeCell="B151" sqref="B151"/>
    </sheetView>
  </sheetViews>
  <sheetFormatPr defaultColWidth="9.00390625" defaultRowHeight="12.75"/>
  <cols>
    <col min="1" max="1" width="4.75390625" style="13" customWidth="1"/>
    <col min="2" max="2" width="55.75390625" style="7" customWidth="1"/>
    <col min="3" max="3" width="4.75390625" style="7" customWidth="1"/>
    <col min="4" max="5" width="6.75390625" style="7" customWidth="1"/>
    <col min="6" max="6" width="5.75390625" style="7" customWidth="1"/>
    <col min="7" max="7" width="8.75390625" style="7" customWidth="1"/>
    <col min="8" max="8" width="12.00390625" style="9" hidden="1" customWidth="1"/>
    <col min="9" max="16384" width="9.125" style="9" customWidth="1"/>
  </cols>
  <sheetData>
    <row r="1" spans="3:7" ht="12">
      <c r="C1" s="12"/>
      <c r="D1" s="12"/>
      <c r="G1" s="6" t="s">
        <v>211</v>
      </c>
    </row>
    <row r="2" spans="3:7" ht="12">
      <c r="C2" s="12"/>
      <c r="D2" s="12"/>
      <c r="G2" s="6" t="s">
        <v>215</v>
      </c>
    </row>
    <row r="3" spans="3:7" ht="12">
      <c r="C3" s="12"/>
      <c r="D3" s="12"/>
      <c r="G3" s="6" t="s">
        <v>418</v>
      </c>
    </row>
    <row r="4" spans="3:7" ht="12">
      <c r="C4" s="12"/>
      <c r="D4" s="12"/>
      <c r="G4" s="6" t="s">
        <v>245</v>
      </c>
    </row>
    <row r="5" spans="3:7" ht="12">
      <c r="C5" s="12"/>
      <c r="D5" s="12"/>
      <c r="G5" s="6" t="s">
        <v>418</v>
      </c>
    </row>
    <row r="6" spans="3:7" ht="12">
      <c r="C6" s="12"/>
      <c r="D6" s="12"/>
      <c r="G6" s="6" t="s">
        <v>258</v>
      </c>
    </row>
    <row r="7" spans="3:4" ht="12">
      <c r="C7" s="12"/>
      <c r="D7" s="12"/>
    </row>
    <row r="8" spans="1:7" ht="12" customHeight="1">
      <c r="A8" s="148" t="s">
        <v>261</v>
      </c>
      <c r="B8" s="148"/>
      <c r="C8" s="148"/>
      <c r="D8" s="148"/>
      <c r="E8" s="148"/>
      <c r="F8" s="148"/>
      <c r="G8" s="148"/>
    </row>
    <row r="9" spans="2:7" ht="12">
      <c r="B9" s="20"/>
      <c r="C9" s="20"/>
      <c r="D9" s="20"/>
      <c r="E9" s="20"/>
      <c r="F9" s="20"/>
      <c r="G9" s="20"/>
    </row>
    <row r="10" spans="1:7" ht="78.75">
      <c r="A10" s="4" t="s">
        <v>247</v>
      </c>
      <c r="B10" s="53" t="s">
        <v>262</v>
      </c>
      <c r="C10" s="8" t="s">
        <v>216</v>
      </c>
      <c r="D10" s="8" t="s">
        <v>217</v>
      </c>
      <c r="E10" s="8" t="s">
        <v>214</v>
      </c>
      <c r="F10" s="8" t="s">
        <v>218</v>
      </c>
      <c r="G10" s="8" t="s">
        <v>219</v>
      </c>
    </row>
    <row r="11" spans="1:7" ht="12">
      <c r="A11" s="1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8" ht="12.75">
      <c r="A12" s="54">
        <v>1</v>
      </c>
      <c r="B12" s="123" t="s">
        <v>341</v>
      </c>
      <c r="C12" s="57" t="s">
        <v>238</v>
      </c>
      <c r="D12" s="57" t="s">
        <v>342</v>
      </c>
      <c r="E12" s="57" t="s">
        <v>265</v>
      </c>
      <c r="F12" s="57" t="s">
        <v>266</v>
      </c>
      <c r="G12" s="125">
        <f>H12/1000</f>
        <v>22680.5</v>
      </c>
      <c r="H12" s="55">
        <v>22680500</v>
      </c>
    </row>
    <row r="13" spans="1:8" ht="12.75">
      <c r="A13" s="54">
        <f>1+A12</f>
        <v>2</v>
      </c>
      <c r="B13" s="123" t="s">
        <v>343</v>
      </c>
      <c r="C13" s="57" t="s">
        <v>238</v>
      </c>
      <c r="D13" s="57" t="s">
        <v>264</v>
      </c>
      <c r="E13" s="57" t="s">
        <v>265</v>
      </c>
      <c r="F13" s="57" t="s">
        <v>266</v>
      </c>
      <c r="G13" s="125">
        <f aca="true" t="shared" si="0" ref="G13:G71">H13/1000</f>
        <v>6228</v>
      </c>
      <c r="H13" s="55">
        <v>6228000</v>
      </c>
    </row>
    <row r="14" spans="1:8" ht="33" customHeight="1">
      <c r="A14" s="21">
        <f aca="true" t="shared" si="1" ref="A14:A77">1+A13</f>
        <v>3</v>
      </c>
      <c r="B14" s="56" t="s">
        <v>344</v>
      </c>
      <c r="C14" s="124" t="s">
        <v>238</v>
      </c>
      <c r="D14" s="124" t="s">
        <v>268</v>
      </c>
      <c r="E14" s="124" t="s">
        <v>265</v>
      </c>
      <c r="F14" s="124" t="s">
        <v>266</v>
      </c>
      <c r="G14" s="55">
        <f t="shared" si="0"/>
        <v>817.1</v>
      </c>
      <c r="H14" s="55">
        <v>817100</v>
      </c>
    </row>
    <row r="15" spans="1:8" ht="12.75">
      <c r="A15" s="21">
        <f t="shared" si="1"/>
        <v>4</v>
      </c>
      <c r="B15" s="56" t="s">
        <v>345</v>
      </c>
      <c r="C15" s="124" t="s">
        <v>238</v>
      </c>
      <c r="D15" s="124" t="s">
        <v>268</v>
      </c>
      <c r="E15" s="124" t="s">
        <v>270</v>
      </c>
      <c r="F15" s="124" t="s">
        <v>266</v>
      </c>
      <c r="G15" s="55">
        <f t="shared" si="0"/>
        <v>817.1</v>
      </c>
      <c r="H15" s="55">
        <v>817100</v>
      </c>
    </row>
    <row r="16" spans="1:8" ht="12.75">
      <c r="A16" s="21">
        <f t="shared" si="1"/>
        <v>5</v>
      </c>
      <c r="B16" s="56" t="s">
        <v>346</v>
      </c>
      <c r="C16" s="124" t="s">
        <v>238</v>
      </c>
      <c r="D16" s="124" t="s">
        <v>268</v>
      </c>
      <c r="E16" s="124" t="s">
        <v>272</v>
      </c>
      <c r="F16" s="124" t="s">
        <v>266</v>
      </c>
      <c r="G16" s="55">
        <f t="shared" si="0"/>
        <v>817.1</v>
      </c>
      <c r="H16" s="55">
        <v>817100</v>
      </c>
    </row>
    <row r="17" spans="1:8" ht="25.5">
      <c r="A17" s="21">
        <f t="shared" si="1"/>
        <v>6</v>
      </c>
      <c r="B17" s="56" t="s">
        <v>347</v>
      </c>
      <c r="C17" s="124" t="s">
        <v>238</v>
      </c>
      <c r="D17" s="124" t="s">
        <v>268</v>
      </c>
      <c r="E17" s="124" t="s">
        <v>272</v>
      </c>
      <c r="F17" s="124" t="s">
        <v>274</v>
      </c>
      <c r="G17" s="55">
        <f t="shared" si="0"/>
        <v>817.1</v>
      </c>
      <c r="H17" s="55">
        <v>817100</v>
      </c>
    </row>
    <row r="18" spans="1:8" ht="38.25">
      <c r="A18" s="21">
        <f t="shared" si="1"/>
        <v>7</v>
      </c>
      <c r="B18" s="56" t="s">
        <v>348</v>
      </c>
      <c r="C18" s="124" t="s">
        <v>238</v>
      </c>
      <c r="D18" s="124" t="s">
        <v>276</v>
      </c>
      <c r="E18" s="124" t="s">
        <v>265</v>
      </c>
      <c r="F18" s="124" t="s">
        <v>266</v>
      </c>
      <c r="G18" s="55">
        <f t="shared" si="0"/>
        <v>72</v>
      </c>
      <c r="H18" s="55">
        <v>72000</v>
      </c>
    </row>
    <row r="19" spans="1:8" ht="12.75">
      <c r="A19" s="21">
        <f t="shared" si="1"/>
        <v>8</v>
      </c>
      <c r="B19" s="56" t="s">
        <v>345</v>
      </c>
      <c r="C19" s="124" t="s">
        <v>238</v>
      </c>
      <c r="D19" s="124" t="s">
        <v>276</v>
      </c>
      <c r="E19" s="124" t="s">
        <v>270</v>
      </c>
      <c r="F19" s="124" t="s">
        <v>266</v>
      </c>
      <c r="G19" s="55">
        <f t="shared" si="0"/>
        <v>72</v>
      </c>
      <c r="H19" s="55">
        <v>72000</v>
      </c>
    </row>
    <row r="20" spans="1:8" ht="25.5">
      <c r="A20" s="21">
        <f t="shared" si="1"/>
        <v>9</v>
      </c>
      <c r="B20" s="56" t="s">
        <v>349</v>
      </c>
      <c r="C20" s="124" t="s">
        <v>238</v>
      </c>
      <c r="D20" s="124" t="s">
        <v>276</v>
      </c>
      <c r="E20" s="124" t="s">
        <v>278</v>
      </c>
      <c r="F20" s="124" t="s">
        <v>266</v>
      </c>
      <c r="G20" s="55">
        <f t="shared" si="0"/>
        <v>72</v>
      </c>
      <c r="H20" s="55">
        <v>72000</v>
      </c>
    </row>
    <row r="21" spans="1:8" ht="25.5">
      <c r="A21" s="21">
        <f t="shared" si="1"/>
        <v>10</v>
      </c>
      <c r="B21" s="56" t="s">
        <v>347</v>
      </c>
      <c r="C21" s="124" t="s">
        <v>238</v>
      </c>
      <c r="D21" s="124" t="s">
        <v>276</v>
      </c>
      <c r="E21" s="124" t="s">
        <v>278</v>
      </c>
      <c r="F21" s="124" t="s">
        <v>274</v>
      </c>
      <c r="G21" s="55">
        <f t="shared" si="0"/>
        <v>72</v>
      </c>
      <c r="H21" s="55">
        <v>72000</v>
      </c>
    </row>
    <row r="22" spans="1:8" ht="40.5" customHeight="1">
      <c r="A22" s="21">
        <f t="shared" si="1"/>
        <v>11</v>
      </c>
      <c r="B22" s="56" t="s">
        <v>350</v>
      </c>
      <c r="C22" s="124" t="s">
        <v>238</v>
      </c>
      <c r="D22" s="124" t="s">
        <v>280</v>
      </c>
      <c r="E22" s="124" t="s">
        <v>265</v>
      </c>
      <c r="F22" s="124" t="s">
        <v>266</v>
      </c>
      <c r="G22" s="55">
        <f t="shared" si="0"/>
        <v>2644.5</v>
      </c>
      <c r="H22" s="55">
        <v>2644500</v>
      </c>
    </row>
    <row r="23" spans="1:8" ht="12.75">
      <c r="A23" s="21">
        <f t="shared" si="1"/>
        <v>12</v>
      </c>
      <c r="B23" s="56" t="s">
        <v>345</v>
      </c>
      <c r="C23" s="124" t="s">
        <v>238</v>
      </c>
      <c r="D23" s="124" t="s">
        <v>280</v>
      </c>
      <c r="E23" s="124" t="s">
        <v>270</v>
      </c>
      <c r="F23" s="124" t="s">
        <v>266</v>
      </c>
      <c r="G23" s="55">
        <f t="shared" si="0"/>
        <v>2644.5</v>
      </c>
      <c r="H23" s="55">
        <v>2644500</v>
      </c>
    </row>
    <row r="24" spans="1:8" ht="25.5">
      <c r="A24" s="21">
        <f t="shared" si="1"/>
        <v>13</v>
      </c>
      <c r="B24" s="56" t="s">
        <v>351</v>
      </c>
      <c r="C24" s="124" t="s">
        <v>238</v>
      </c>
      <c r="D24" s="124" t="s">
        <v>280</v>
      </c>
      <c r="E24" s="124" t="s">
        <v>282</v>
      </c>
      <c r="F24" s="124" t="s">
        <v>266</v>
      </c>
      <c r="G24" s="55">
        <f t="shared" si="0"/>
        <v>2644.5</v>
      </c>
      <c r="H24" s="55">
        <v>2644500</v>
      </c>
    </row>
    <row r="25" spans="1:8" ht="25.5">
      <c r="A25" s="21">
        <f t="shared" si="1"/>
        <v>14</v>
      </c>
      <c r="B25" s="56" t="s">
        <v>347</v>
      </c>
      <c r="C25" s="124" t="s">
        <v>238</v>
      </c>
      <c r="D25" s="124" t="s">
        <v>280</v>
      </c>
      <c r="E25" s="124" t="s">
        <v>282</v>
      </c>
      <c r="F25" s="124" t="s">
        <v>274</v>
      </c>
      <c r="G25" s="55">
        <f t="shared" si="0"/>
        <v>2644.5</v>
      </c>
      <c r="H25" s="55">
        <v>2644500</v>
      </c>
    </row>
    <row r="26" spans="1:8" ht="12.75">
      <c r="A26" s="21">
        <f t="shared" si="1"/>
        <v>15</v>
      </c>
      <c r="B26" s="56" t="s">
        <v>355</v>
      </c>
      <c r="C26" s="124" t="s">
        <v>238</v>
      </c>
      <c r="D26" s="124" t="s">
        <v>286</v>
      </c>
      <c r="E26" s="124" t="s">
        <v>265</v>
      </c>
      <c r="F26" s="124" t="s">
        <v>266</v>
      </c>
      <c r="G26" s="55">
        <f t="shared" si="0"/>
        <v>2694.4</v>
      </c>
      <c r="H26" s="55">
        <v>2694400</v>
      </c>
    </row>
    <row r="27" spans="1:8" ht="38.25">
      <c r="A27" s="21">
        <f t="shared" si="1"/>
        <v>16</v>
      </c>
      <c r="B27" s="56" t="s">
        <v>506</v>
      </c>
      <c r="C27" s="124" t="s">
        <v>238</v>
      </c>
      <c r="D27" s="124" t="s">
        <v>286</v>
      </c>
      <c r="E27" s="124" t="s">
        <v>421</v>
      </c>
      <c r="F27" s="124" t="s">
        <v>266</v>
      </c>
      <c r="G27" s="55">
        <f t="shared" si="0"/>
        <v>2694.4</v>
      </c>
      <c r="H27" s="55">
        <v>2694400</v>
      </c>
    </row>
    <row r="28" spans="1:8" ht="40.5" customHeight="1">
      <c r="A28" s="21">
        <f t="shared" si="1"/>
        <v>17</v>
      </c>
      <c r="B28" s="56" t="s">
        <v>507</v>
      </c>
      <c r="C28" s="124" t="s">
        <v>238</v>
      </c>
      <c r="D28" s="124" t="s">
        <v>286</v>
      </c>
      <c r="E28" s="124" t="s">
        <v>189</v>
      </c>
      <c r="F28" s="124" t="s">
        <v>266</v>
      </c>
      <c r="G28" s="55">
        <f t="shared" si="0"/>
        <v>2694.4</v>
      </c>
      <c r="H28" s="55">
        <v>2694400</v>
      </c>
    </row>
    <row r="29" spans="1:8" ht="25.5">
      <c r="A29" s="21">
        <f t="shared" si="1"/>
        <v>18</v>
      </c>
      <c r="B29" s="56" t="s">
        <v>509</v>
      </c>
      <c r="C29" s="124" t="s">
        <v>238</v>
      </c>
      <c r="D29" s="124" t="s">
        <v>286</v>
      </c>
      <c r="E29" s="124" t="s">
        <v>191</v>
      </c>
      <c r="F29" s="124" t="s">
        <v>266</v>
      </c>
      <c r="G29" s="55">
        <f t="shared" si="0"/>
        <v>2694.3</v>
      </c>
      <c r="H29" s="55">
        <v>2694300</v>
      </c>
    </row>
    <row r="30" spans="1:8" ht="25.5">
      <c r="A30" s="21">
        <f t="shared" si="1"/>
        <v>19</v>
      </c>
      <c r="B30" s="56" t="s">
        <v>356</v>
      </c>
      <c r="C30" s="124" t="s">
        <v>238</v>
      </c>
      <c r="D30" s="124" t="s">
        <v>286</v>
      </c>
      <c r="E30" s="124" t="s">
        <v>191</v>
      </c>
      <c r="F30" s="124" t="s">
        <v>288</v>
      </c>
      <c r="G30" s="55">
        <f t="shared" si="0"/>
        <v>1292.1</v>
      </c>
      <c r="H30" s="55">
        <v>1292100</v>
      </c>
    </row>
    <row r="31" spans="1:8" ht="25.5">
      <c r="A31" s="21">
        <f t="shared" si="1"/>
        <v>20</v>
      </c>
      <c r="B31" s="56" t="s">
        <v>354</v>
      </c>
      <c r="C31" s="124" t="s">
        <v>238</v>
      </c>
      <c r="D31" s="124" t="s">
        <v>286</v>
      </c>
      <c r="E31" s="124" t="s">
        <v>191</v>
      </c>
      <c r="F31" s="124" t="s">
        <v>284</v>
      </c>
      <c r="G31" s="55">
        <f t="shared" si="0"/>
        <v>1402.2</v>
      </c>
      <c r="H31" s="55">
        <v>1402200</v>
      </c>
    </row>
    <row r="32" spans="1:8" ht="63.75">
      <c r="A32" s="21">
        <f t="shared" si="1"/>
        <v>21</v>
      </c>
      <c r="B32" s="56" t="s">
        <v>510</v>
      </c>
      <c r="C32" s="124" t="s">
        <v>238</v>
      </c>
      <c r="D32" s="124" t="s">
        <v>286</v>
      </c>
      <c r="E32" s="124" t="s">
        <v>192</v>
      </c>
      <c r="F32" s="124" t="s">
        <v>266</v>
      </c>
      <c r="G32" s="55">
        <f t="shared" si="0"/>
        <v>0.1</v>
      </c>
      <c r="H32" s="55">
        <v>100</v>
      </c>
    </row>
    <row r="33" spans="1:8" ht="25.5">
      <c r="A33" s="21">
        <f t="shared" si="1"/>
        <v>22</v>
      </c>
      <c r="B33" s="56" t="s">
        <v>354</v>
      </c>
      <c r="C33" s="124" t="s">
        <v>238</v>
      </c>
      <c r="D33" s="124" t="s">
        <v>286</v>
      </c>
      <c r="E33" s="124" t="s">
        <v>192</v>
      </c>
      <c r="F33" s="124" t="s">
        <v>284</v>
      </c>
      <c r="G33" s="55">
        <f t="shared" si="0"/>
        <v>0.1</v>
      </c>
      <c r="H33" s="55">
        <v>100</v>
      </c>
    </row>
    <row r="34" spans="1:8" ht="12.75">
      <c r="A34" s="54">
        <f t="shared" si="1"/>
        <v>23</v>
      </c>
      <c r="B34" s="123" t="s">
        <v>357</v>
      </c>
      <c r="C34" s="57" t="s">
        <v>238</v>
      </c>
      <c r="D34" s="57" t="s">
        <v>290</v>
      </c>
      <c r="E34" s="57" t="s">
        <v>265</v>
      </c>
      <c r="F34" s="57" t="s">
        <v>266</v>
      </c>
      <c r="G34" s="125">
        <f t="shared" si="0"/>
        <v>96.1</v>
      </c>
      <c r="H34" s="55">
        <v>96100</v>
      </c>
    </row>
    <row r="35" spans="1:8" ht="12.75">
      <c r="A35" s="21">
        <f t="shared" si="1"/>
        <v>24</v>
      </c>
      <c r="B35" s="56" t="s">
        <v>358</v>
      </c>
      <c r="C35" s="124" t="s">
        <v>238</v>
      </c>
      <c r="D35" s="124" t="s">
        <v>292</v>
      </c>
      <c r="E35" s="124" t="s">
        <v>265</v>
      </c>
      <c r="F35" s="124" t="s">
        <v>266</v>
      </c>
      <c r="G35" s="55">
        <f t="shared" si="0"/>
        <v>96.1</v>
      </c>
      <c r="H35" s="55">
        <v>96100</v>
      </c>
    </row>
    <row r="36" spans="1:8" ht="38.25">
      <c r="A36" s="21">
        <f t="shared" si="1"/>
        <v>25</v>
      </c>
      <c r="B36" s="56" t="s">
        <v>506</v>
      </c>
      <c r="C36" s="124" t="s">
        <v>238</v>
      </c>
      <c r="D36" s="124" t="s">
        <v>292</v>
      </c>
      <c r="E36" s="124" t="s">
        <v>421</v>
      </c>
      <c r="F36" s="124" t="s">
        <v>266</v>
      </c>
      <c r="G36" s="55">
        <f t="shared" si="0"/>
        <v>96.1</v>
      </c>
      <c r="H36" s="55">
        <v>96100</v>
      </c>
    </row>
    <row r="37" spans="1:8" ht="51">
      <c r="A37" s="21">
        <f t="shared" si="1"/>
        <v>26</v>
      </c>
      <c r="B37" s="56" t="s">
        <v>511</v>
      </c>
      <c r="C37" s="124" t="s">
        <v>238</v>
      </c>
      <c r="D37" s="124" t="s">
        <v>292</v>
      </c>
      <c r="E37" s="124" t="s">
        <v>427</v>
      </c>
      <c r="F37" s="124" t="s">
        <v>266</v>
      </c>
      <c r="G37" s="55">
        <f t="shared" si="0"/>
        <v>96.1</v>
      </c>
      <c r="H37" s="55">
        <v>96100</v>
      </c>
    </row>
    <row r="38" spans="1:8" ht="28.5" customHeight="1">
      <c r="A38" s="21">
        <f t="shared" si="1"/>
        <v>27</v>
      </c>
      <c r="B38" s="56" t="s">
        <v>512</v>
      </c>
      <c r="C38" s="124" t="s">
        <v>238</v>
      </c>
      <c r="D38" s="124" t="s">
        <v>292</v>
      </c>
      <c r="E38" s="124" t="s">
        <v>429</v>
      </c>
      <c r="F38" s="124" t="s">
        <v>266</v>
      </c>
      <c r="G38" s="55">
        <f t="shared" si="0"/>
        <v>96.1</v>
      </c>
      <c r="H38" s="55">
        <v>96100</v>
      </c>
    </row>
    <row r="39" spans="1:8" ht="25.5">
      <c r="A39" s="21">
        <f t="shared" si="1"/>
        <v>28</v>
      </c>
      <c r="B39" s="56" t="s">
        <v>347</v>
      </c>
      <c r="C39" s="124" t="s">
        <v>238</v>
      </c>
      <c r="D39" s="124" t="s">
        <v>292</v>
      </c>
      <c r="E39" s="124" t="s">
        <v>429</v>
      </c>
      <c r="F39" s="124" t="s">
        <v>274</v>
      </c>
      <c r="G39" s="55">
        <f t="shared" si="0"/>
        <v>77.6</v>
      </c>
      <c r="H39" s="55">
        <v>77600</v>
      </c>
    </row>
    <row r="40" spans="1:8" ht="25.5">
      <c r="A40" s="21">
        <f t="shared" si="1"/>
        <v>29</v>
      </c>
      <c r="B40" s="56" t="s">
        <v>354</v>
      </c>
      <c r="C40" s="124" t="s">
        <v>238</v>
      </c>
      <c r="D40" s="124" t="s">
        <v>292</v>
      </c>
      <c r="E40" s="124" t="s">
        <v>429</v>
      </c>
      <c r="F40" s="124" t="s">
        <v>284</v>
      </c>
      <c r="G40" s="55">
        <f t="shared" si="0"/>
        <v>18.5</v>
      </c>
      <c r="H40" s="55">
        <v>18500</v>
      </c>
    </row>
    <row r="41" spans="1:8" ht="25.5">
      <c r="A41" s="54">
        <f t="shared" si="1"/>
        <v>30</v>
      </c>
      <c r="B41" s="123" t="s">
        <v>359</v>
      </c>
      <c r="C41" s="57" t="s">
        <v>238</v>
      </c>
      <c r="D41" s="57" t="s">
        <v>294</v>
      </c>
      <c r="E41" s="57" t="s">
        <v>265</v>
      </c>
      <c r="F41" s="57" t="s">
        <v>266</v>
      </c>
      <c r="G41" s="125">
        <f t="shared" si="0"/>
        <v>320</v>
      </c>
      <c r="H41" s="55">
        <v>320000</v>
      </c>
    </row>
    <row r="42" spans="1:8" ht="38.25">
      <c r="A42" s="21">
        <f t="shared" si="1"/>
        <v>31</v>
      </c>
      <c r="B42" s="56" t="s">
        <v>360</v>
      </c>
      <c r="C42" s="124" t="s">
        <v>238</v>
      </c>
      <c r="D42" s="124" t="s">
        <v>296</v>
      </c>
      <c r="E42" s="124" t="s">
        <v>265</v>
      </c>
      <c r="F42" s="124" t="s">
        <v>266</v>
      </c>
      <c r="G42" s="55">
        <f t="shared" si="0"/>
        <v>64</v>
      </c>
      <c r="H42" s="55">
        <v>64000</v>
      </c>
    </row>
    <row r="43" spans="1:8" ht="38.25">
      <c r="A43" s="21">
        <f t="shared" si="1"/>
        <v>32</v>
      </c>
      <c r="B43" s="56" t="s">
        <v>506</v>
      </c>
      <c r="C43" s="124" t="s">
        <v>238</v>
      </c>
      <c r="D43" s="124" t="s">
        <v>296</v>
      </c>
      <c r="E43" s="124" t="s">
        <v>421</v>
      </c>
      <c r="F43" s="124" t="s">
        <v>266</v>
      </c>
      <c r="G43" s="55">
        <f t="shared" si="0"/>
        <v>64</v>
      </c>
      <c r="H43" s="55">
        <v>64000</v>
      </c>
    </row>
    <row r="44" spans="1:8" ht="51">
      <c r="A44" s="21">
        <f t="shared" si="1"/>
        <v>33</v>
      </c>
      <c r="B44" s="56" t="s">
        <v>513</v>
      </c>
      <c r="C44" s="124" t="s">
        <v>238</v>
      </c>
      <c r="D44" s="124" t="s">
        <v>296</v>
      </c>
      <c r="E44" s="124" t="s">
        <v>431</v>
      </c>
      <c r="F44" s="124" t="s">
        <v>266</v>
      </c>
      <c r="G44" s="55">
        <f t="shared" si="0"/>
        <v>64</v>
      </c>
      <c r="H44" s="55">
        <v>64000</v>
      </c>
    </row>
    <row r="45" spans="1:8" ht="63.75">
      <c r="A45" s="21">
        <f t="shared" si="1"/>
        <v>34</v>
      </c>
      <c r="B45" s="56" t="s">
        <v>514</v>
      </c>
      <c r="C45" s="124" t="s">
        <v>238</v>
      </c>
      <c r="D45" s="124" t="s">
        <v>296</v>
      </c>
      <c r="E45" s="124" t="s">
        <v>433</v>
      </c>
      <c r="F45" s="124" t="s">
        <v>266</v>
      </c>
      <c r="G45" s="55">
        <f t="shared" si="0"/>
        <v>64</v>
      </c>
      <c r="H45" s="55">
        <v>64000</v>
      </c>
    </row>
    <row r="46" spans="1:8" ht="25.5">
      <c r="A46" s="21">
        <f t="shared" si="1"/>
        <v>35</v>
      </c>
      <c r="B46" s="56" t="s">
        <v>354</v>
      </c>
      <c r="C46" s="124" t="s">
        <v>238</v>
      </c>
      <c r="D46" s="124" t="s">
        <v>296</v>
      </c>
      <c r="E46" s="124" t="s">
        <v>433</v>
      </c>
      <c r="F46" s="124" t="s">
        <v>284</v>
      </c>
      <c r="G46" s="55">
        <f t="shared" si="0"/>
        <v>64</v>
      </c>
      <c r="H46" s="55">
        <v>64000</v>
      </c>
    </row>
    <row r="47" spans="1:8" ht="12.75">
      <c r="A47" s="21">
        <f t="shared" si="1"/>
        <v>36</v>
      </c>
      <c r="B47" s="56" t="s">
        <v>361</v>
      </c>
      <c r="C47" s="124" t="s">
        <v>238</v>
      </c>
      <c r="D47" s="124" t="s">
        <v>298</v>
      </c>
      <c r="E47" s="124" t="s">
        <v>265</v>
      </c>
      <c r="F47" s="124" t="s">
        <v>266</v>
      </c>
      <c r="G47" s="55">
        <f t="shared" si="0"/>
        <v>209</v>
      </c>
      <c r="H47" s="55">
        <v>209000</v>
      </c>
    </row>
    <row r="48" spans="1:8" ht="38.25">
      <c r="A48" s="21">
        <f t="shared" si="1"/>
        <v>37</v>
      </c>
      <c r="B48" s="56" t="s">
        <v>506</v>
      </c>
      <c r="C48" s="124" t="s">
        <v>238</v>
      </c>
      <c r="D48" s="124" t="s">
        <v>298</v>
      </c>
      <c r="E48" s="124" t="s">
        <v>421</v>
      </c>
      <c r="F48" s="124" t="s">
        <v>266</v>
      </c>
      <c r="G48" s="55">
        <f t="shared" si="0"/>
        <v>209</v>
      </c>
      <c r="H48" s="55">
        <v>209000</v>
      </c>
    </row>
    <row r="49" spans="1:8" ht="51">
      <c r="A49" s="21">
        <f t="shared" si="1"/>
        <v>38</v>
      </c>
      <c r="B49" s="56" t="s">
        <v>515</v>
      </c>
      <c r="C49" s="124" t="s">
        <v>238</v>
      </c>
      <c r="D49" s="124" t="s">
        <v>298</v>
      </c>
      <c r="E49" s="124" t="s">
        <v>435</v>
      </c>
      <c r="F49" s="124" t="s">
        <v>266</v>
      </c>
      <c r="G49" s="55">
        <f t="shared" si="0"/>
        <v>209</v>
      </c>
      <c r="H49" s="55">
        <v>209000</v>
      </c>
    </row>
    <row r="50" spans="1:8" ht="38.25">
      <c r="A50" s="21">
        <f t="shared" si="1"/>
        <v>39</v>
      </c>
      <c r="B50" s="56" t="s">
        <v>516</v>
      </c>
      <c r="C50" s="124" t="s">
        <v>238</v>
      </c>
      <c r="D50" s="124" t="s">
        <v>298</v>
      </c>
      <c r="E50" s="124" t="s">
        <v>437</v>
      </c>
      <c r="F50" s="124" t="s">
        <v>266</v>
      </c>
      <c r="G50" s="55">
        <f t="shared" si="0"/>
        <v>209</v>
      </c>
      <c r="H50" s="55">
        <v>209000</v>
      </c>
    </row>
    <row r="51" spans="1:8" ht="25.5">
      <c r="A51" s="21">
        <f t="shared" si="1"/>
        <v>40</v>
      </c>
      <c r="B51" s="56" t="s">
        <v>354</v>
      </c>
      <c r="C51" s="124" t="s">
        <v>238</v>
      </c>
      <c r="D51" s="124" t="s">
        <v>298</v>
      </c>
      <c r="E51" s="124" t="s">
        <v>437</v>
      </c>
      <c r="F51" s="124" t="s">
        <v>284</v>
      </c>
      <c r="G51" s="55">
        <f t="shared" si="0"/>
        <v>209</v>
      </c>
      <c r="H51" s="55">
        <v>209000</v>
      </c>
    </row>
    <row r="52" spans="1:8" ht="25.5">
      <c r="A52" s="21">
        <f t="shared" si="1"/>
        <v>41</v>
      </c>
      <c r="B52" s="56" t="s">
        <v>362</v>
      </c>
      <c r="C52" s="124" t="s">
        <v>238</v>
      </c>
      <c r="D52" s="124" t="s">
        <v>300</v>
      </c>
      <c r="E52" s="124" t="s">
        <v>265</v>
      </c>
      <c r="F52" s="124" t="s">
        <v>266</v>
      </c>
      <c r="G52" s="55">
        <f t="shared" si="0"/>
        <v>47</v>
      </c>
      <c r="H52" s="55">
        <v>47000</v>
      </c>
    </row>
    <row r="53" spans="1:8" ht="38.25">
      <c r="A53" s="21">
        <f t="shared" si="1"/>
        <v>42</v>
      </c>
      <c r="B53" s="56" t="s">
        <v>506</v>
      </c>
      <c r="C53" s="124" t="s">
        <v>238</v>
      </c>
      <c r="D53" s="124" t="s">
        <v>300</v>
      </c>
      <c r="E53" s="124" t="s">
        <v>421</v>
      </c>
      <c r="F53" s="124" t="s">
        <v>266</v>
      </c>
      <c r="G53" s="55">
        <f t="shared" si="0"/>
        <v>47</v>
      </c>
      <c r="H53" s="55">
        <v>47000</v>
      </c>
    </row>
    <row r="54" spans="1:8" ht="63.75">
      <c r="A54" s="21">
        <f t="shared" si="1"/>
        <v>43</v>
      </c>
      <c r="B54" s="56" t="s">
        <v>517</v>
      </c>
      <c r="C54" s="124" t="s">
        <v>238</v>
      </c>
      <c r="D54" s="124" t="s">
        <v>300</v>
      </c>
      <c r="E54" s="124" t="s">
        <v>439</v>
      </c>
      <c r="F54" s="124" t="s">
        <v>266</v>
      </c>
      <c r="G54" s="55">
        <f t="shared" si="0"/>
        <v>16</v>
      </c>
      <c r="H54" s="55">
        <v>16000</v>
      </c>
    </row>
    <row r="55" spans="1:8" ht="25.5">
      <c r="A55" s="21">
        <f t="shared" si="1"/>
        <v>44</v>
      </c>
      <c r="B55" s="56" t="s">
        <v>518</v>
      </c>
      <c r="C55" s="124" t="s">
        <v>238</v>
      </c>
      <c r="D55" s="124" t="s">
        <v>300</v>
      </c>
      <c r="E55" s="124" t="s">
        <v>441</v>
      </c>
      <c r="F55" s="124" t="s">
        <v>266</v>
      </c>
      <c r="G55" s="55">
        <f t="shared" si="0"/>
        <v>16</v>
      </c>
      <c r="H55" s="55">
        <v>16000</v>
      </c>
    </row>
    <row r="56" spans="1:8" ht="25.5">
      <c r="A56" s="21">
        <f t="shared" si="1"/>
        <v>45</v>
      </c>
      <c r="B56" s="56" t="s">
        <v>354</v>
      </c>
      <c r="C56" s="124" t="s">
        <v>238</v>
      </c>
      <c r="D56" s="124" t="s">
        <v>300</v>
      </c>
      <c r="E56" s="124" t="s">
        <v>441</v>
      </c>
      <c r="F56" s="124" t="s">
        <v>284</v>
      </c>
      <c r="G56" s="55">
        <f t="shared" si="0"/>
        <v>16</v>
      </c>
      <c r="H56" s="55">
        <v>16000</v>
      </c>
    </row>
    <row r="57" spans="1:8" ht="63.75">
      <c r="A57" s="21">
        <f t="shared" si="1"/>
        <v>46</v>
      </c>
      <c r="B57" s="56" t="s">
        <v>519</v>
      </c>
      <c r="C57" s="124" t="s">
        <v>238</v>
      </c>
      <c r="D57" s="124" t="s">
        <v>300</v>
      </c>
      <c r="E57" s="124" t="s">
        <v>443</v>
      </c>
      <c r="F57" s="124" t="s">
        <v>266</v>
      </c>
      <c r="G57" s="55">
        <f t="shared" si="0"/>
        <v>31</v>
      </c>
      <c r="H57" s="55">
        <v>31000</v>
      </c>
    </row>
    <row r="58" spans="1:8" ht="25.5">
      <c r="A58" s="21">
        <f t="shared" si="1"/>
        <v>47</v>
      </c>
      <c r="B58" s="56" t="s">
        <v>520</v>
      </c>
      <c r="C58" s="124" t="s">
        <v>238</v>
      </c>
      <c r="D58" s="124" t="s">
        <v>300</v>
      </c>
      <c r="E58" s="124" t="s">
        <v>445</v>
      </c>
      <c r="F58" s="124" t="s">
        <v>266</v>
      </c>
      <c r="G58" s="55">
        <f t="shared" si="0"/>
        <v>31</v>
      </c>
      <c r="H58" s="55">
        <v>31000</v>
      </c>
    </row>
    <row r="59" spans="1:8" ht="25.5">
      <c r="A59" s="21">
        <f t="shared" si="1"/>
        <v>48</v>
      </c>
      <c r="B59" s="56" t="s">
        <v>354</v>
      </c>
      <c r="C59" s="124" t="s">
        <v>238</v>
      </c>
      <c r="D59" s="124" t="s">
        <v>300</v>
      </c>
      <c r="E59" s="124" t="s">
        <v>445</v>
      </c>
      <c r="F59" s="124" t="s">
        <v>284</v>
      </c>
      <c r="G59" s="55">
        <f t="shared" si="0"/>
        <v>31</v>
      </c>
      <c r="H59" s="55">
        <v>31000</v>
      </c>
    </row>
    <row r="60" spans="1:8" ht="12.75">
      <c r="A60" s="54">
        <f t="shared" si="1"/>
        <v>49</v>
      </c>
      <c r="B60" s="123" t="s">
        <v>363</v>
      </c>
      <c r="C60" s="57" t="s">
        <v>238</v>
      </c>
      <c r="D60" s="57" t="s">
        <v>302</v>
      </c>
      <c r="E60" s="57" t="s">
        <v>265</v>
      </c>
      <c r="F60" s="57" t="s">
        <v>266</v>
      </c>
      <c r="G60" s="125">
        <f t="shared" si="0"/>
        <v>3197</v>
      </c>
      <c r="H60" s="55">
        <v>3197000</v>
      </c>
    </row>
    <row r="61" spans="1:8" ht="12.75">
      <c r="A61" s="21">
        <f t="shared" si="1"/>
        <v>50</v>
      </c>
      <c r="B61" s="56" t="s">
        <v>364</v>
      </c>
      <c r="C61" s="124" t="s">
        <v>238</v>
      </c>
      <c r="D61" s="124" t="s">
        <v>304</v>
      </c>
      <c r="E61" s="124" t="s">
        <v>265</v>
      </c>
      <c r="F61" s="124" t="s">
        <v>266</v>
      </c>
      <c r="G61" s="55">
        <f t="shared" si="0"/>
        <v>3174</v>
      </c>
      <c r="H61" s="55">
        <v>3174000</v>
      </c>
    </row>
    <row r="62" spans="1:8" ht="38.25">
      <c r="A62" s="21">
        <f t="shared" si="1"/>
        <v>51</v>
      </c>
      <c r="B62" s="56" t="s">
        <v>506</v>
      </c>
      <c r="C62" s="124" t="s">
        <v>238</v>
      </c>
      <c r="D62" s="124" t="s">
        <v>304</v>
      </c>
      <c r="E62" s="124" t="s">
        <v>421</v>
      </c>
      <c r="F62" s="124" t="s">
        <v>266</v>
      </c>
      <c r="G62" s="55">
        <f t="shared" si="0"/>
        <v>3174</v>
      </c>
      <c r="H62" s="55">
        <v>3174000</v>
      </c>
    </row>
    <row r="63" spans="1:8" ht="38.25">
      <c r="A63" s="21">
        <f t="shared" si="1"/>
        <v>52</v>
      </c>
      <c r="B63" s="56" t="s">
        <v>521</v>
      </c>
      <c r="C63" s="124" t="s">
        <v>238</v>
      </c>
      <c r="D63" s="124" t="s">
        <v>304</v>
      </c>
      <c r="E63" s="124" t="s">
        <v>447</v>
      </c>
      <c r="F63" s="124" t="s">
        <v>266</v>
      </c>
      <c r="G63" s="55">
        <f t="shared" si="0"/>
        <v>3174</v>
      </c>
      <c r="H63" s="55">
        <v>3174000</v>
      </c>
    </row>
    <row r="64" spans="1:8" ht="51">
      <c r="A64" s="21">
        <f t="shared" si="1"/>
        <v>53</v>
      </c>
      <c r="B64" s="56" t="s">
        <v>522</v>
      </c>
      <c r="C64" s="124" t="s">
        <v>238</v>
      </c>
      <c r="D64" s="124" t="s">
        <v>304</v>
      </c>
      <c r="E64" s="124" t="s">
        <v>449</v>
      </c>
      <c r="F64" s="124" t="s">
        <v>266</v>
      </c>
      <c r="G64" s="55">
        <f t="shared" si="0"/>
        <v>1500</v>
      </c>
      <c r="H64" s="55">
        <v>1500000</v>
      </c>
    </row>
    <row r="65" spans="1:8" ht="25.5">
      <c r="A65" s="21">
        <f t="shared" si="1"/>
        <v>54</v>
      </c>
      <c r="B65" s="56" t="s">
        <v>354</v>
      </c>
      <c r="C65" s="124" t="s">
        <v>238</v>
      </c>
      <c r="D65" s="124" t="s">
        <v>304</v>
      </c>
      <c r="E65" s="124" t="s">
        <v>449</v>
      </c>
      <c r="F65" s="124" t="s">
        <v>284</v>
      </c>
      <c r="G65" s="55">
        <f t="shared" si="0"/>
        <v>1500</v>
      </c>
      <c r="H65" s="55">
        <v>1500000</v>
      </c>
    </row>
    <row r="66" spans="1:8" ht="38.25">
      <c r="A66" s="21">
        <f t="shared" si="1"/>
        <v>55</v>
      </c>
      <c r="B66" s="56" t="s">
        <v>523</v>
      </c>
      <c r="C66" s="124" t="s">
        <v>238</v>
      </c>
      <c r="D66" s="124" t="s">
        <v>304</v>
      </c>
      <c r="E66" s="124" t="s">
        <v>451</v>
      </c>
      <c r="F66" s="124" t="s">
        <v>266</v>
      </c>
      <c r="G66" s="55">
        <f t="shared" si="0"/>
        <v>1068</v>
      </c>
      <c r="H66" s="55">
        <v>1068000</v>
      </c>
    </row>
    <row r="67" spans="1:8" ht="25.5">
      <c r="A67" s="21">
        <f t="shared" si="1"/>
        <v>56</v>
      </c>
      <c r="B67" s="56" t="s">
        <v>354</v>
      </c>
      <c r="C67" s="124" t="s">
        <v>238</v>
      </c>
      <c r="D67" s="124" t="s">
        <v>304</v>
      </c>
      <c r="E67" s="124" t="s">
        <v>451</v>
      </c>
      <c r="F67" s="124" t="s">
        <v>284</v>
      </c>
      <c r="G67" s="55">
        <f t="shared" si="0"/>
        <v>1068</v>
      </c>
      <c r="H67" s="55">
        <v>1068000</v>
      </c>
    </row>
    <row r="68" spans="1:8" ht="12.75">
      <c r="A68" s="21">
        <f t="shared" si="1"/>
        <v>57</v>
      </c>
      <c r="B68" s="56" t="s">
        <v>524</v>
      </c>
      <c r="C68" s="124" t="s">
        <v>238</v>
      </c>
      <c r="D68" s="124" t="s">
        <v>304</v>
      </c>
      <c r="E68" s="124" t="s">
        <v>453</v>
      </c>
      <c r="F68" s="124" t="s">
        <v>266</v>
      </c>
      <c r="G68" s="55">
        <f t="shared" si="0"/>
        <v>6</v>
      </c>
      <c r="H68" s="55">
        <v>6000</v>
      </c>
    </row>
    <row r="69" spans="1:8" ht="25.5">
      <c r="A69" s="21">
        <f t="shared" si="1"/>
        <v>58</v>
      </c>
      <c r="B69" s="56" t="s">
        <v>354</v>
      </c>
      <c r="C69" s="124" t="s">
        <v>238</v>
      </c>
      <c r="D69" s="124" t="s">
        <v>304</v>
      </c>
      <c r="E69" s="124" t="s">
        <v>453</v>
      </c>
      <c r="F69" s="124" t="s">
        <v>284</v>
      </c>
      <c r="G69" s="55">
        <f t="shared" si="0"/>
        <v>6</v>
      </c>
      <c r="H69" s="55">
        <v>6000</v>
      </c>
    </row>
    <row r="70" spans="1:8" ht="25.5">
      <c r="A70" s="21">
        <f t="shared" si="1"/>
        <v>59</v>
      </c>
      <c r="B70" s="56" t="s">
        <v>525</v>
      </c>
      <c r="C70" s="124" t="s">
        <v>238</v>
      </c>
      <c r="D70" s="124" t="s">
        <v>304</v>
      </c>
      <c r="E70" s="124" t="s">
        <v>455</v>
      </c>
      <c r="F70" s="124" t="s">
        <v>266</v>
      </c>
      <c r="G70" s="55">
        <f t="shared" si="0"/>
        <v>600</v>
      </c>
      <c r="H70" s="55">
        <v>600000</v>
      </c>
    </row>
    <row r="71" spans="1:8" ht="25.5">
      <c r="A71" s="21">
        <f t="shared" si="1"/>
        <v>60</v>
      </c>
      <c r="B71" s="56" t="s">
        <v>354</v>
      </c>
      <c r="C71" s="124" t="s">
        <v>238</v>
      </c>
      <c r="D71" s="124" t="s">
        <v>304</v>
      </c>
      <c r="E71" s="124" t="s">
        <v>455</v>
      </c>
      <c r="F71" s="124" t="s">
        <v>284</v>
      </c>
      <c r="G71" s="55">
        <f t="shared" si="0"/>
        <v>600</v>
      </c>
      <c r="H71" s="55">
        <v>600000</v>
      </c>
    </row>
    <row r="72" spans="1:8" ht="12.75">
      <c r="A72" s="21">
        <f t="shared" si="1"/>
        <v>61</v>
      </c>
      <c r="B72" s="56" t="s">
        <v>365</v>
      </c>
      <c r="C72" s="124" t="s">
        <v>238</v>
      </c>
      <c r="D72" s="124" t="s">
        <v>306</v>
      </c>
      <c r="E72" s="124" t="s">
        <v>265</v>
      </c>
      <c r="F72" s="124" t="s">
        <v>266</v>
      </c>
      <c r="G72" s="55">
        <f aca="true" t="shared" si="2" ref="G72:G135">H72/1000</f>
        <v>23</v>
      </c>
      <c r="H72" s="55">
        <v>23000</v>
      </c>
    </row>
    <row r="73" spans="1:8" ht="38.25">
      <c r="A73" s="21">
        <f t="shared" si="1"/>
        <v>62</v>
      </c>
      <c r="B73" s="56" t="s">
        <v>506</v>
      </c>
      <c r="C73" s="124" t="s">
        <v>238</v>
      </c>
      <c r="D73" s="124" t="s">
        <v>306</v>
      </c>
      <c r="E73" s="124" t="s">
        <v>421</v>
      </c>
      <c r="F73" s="124" t="s">
        <v>266</v>
      </c>
      <c r="G73" s="55">
        <f t="shared" si="2"/>
        <v>23</v>
      </c>
      <c r="H73" s="55">
        <v>23000</v>
      </c>
    </row>
    <row r="74" spans="1:8" ht="38.25">
      <c r="A74" s="21">
        <f t="shared" si="1"/>
        <v>63</v>
      </c>
      <c r="B74" s="56" t="s">
        <v>526</v>
      </c>
      <c r="C74" s="124" t="s">
        <v>238</v>
      </c>
      <c r="D74" s="124" t="s">
        <v>306</v>
      </c>
      <c r="E74" s="124" t="s">
        <v>457</v>
      </c>
      <c r="F74" s="124" t="s">
        <v>266</v>
      </c>
      <c r="G74" s="55">
        <f t="shared" si="2"/>
        <v>23</v>
      </c>
      <c r="H74" s="55">
        <v>23000</v>
      </c>
    </row>
    <row r="75" spans="1:8" ht="12.75">
      <c r="A75" s="21">
        <f t="shared" si="1"/>
        <v>64</v>
      </c>
      <c r="B75" s="56" t="s">
        <v>527</v>
      </c>
      <c r="C75" s="124" t="s">
        <v>238</v>
      </c>
      <c r="D75" s="124" t="s">
        <v>306</v>
      </c>
      <c r="E75" s="124" t="s">
        <v>459</v>
      </c>
      <c r="F75" s="124" t="s">
        <v>266</v>
      </c>
      <c r="G75" s="55">
        <f t="shared" si="2"/>
        <v>23</v>
      </c>
      <c r="H75" s="55">
        <v>23000</v>
      </c>
    </row>
    <row r="76" spans="1:8" ht="25.5">
      <c r="A76" s="21">
        <f t="shared" si="1"/>
        <v>65</v>
      </c>
      <c r="B76" s="56" t="s">
        <v>354</v>
      </c>
      <c r="C76" s="124" t="s">
        <v>238</v>
      </c>
      <c r="D76" s="124" t="s">
        <v>306</v>
      </c>
      <c r="E76" s="124" t="s">
        <v>459</v>
      </c>
      <c r="F76" s="124" t="s">
        <v>284</v>
      </c>
      <c r="G76" s="55">
        <f t="shared" si="2"/>
        <v>23</v>
      </c>
      <c r="H76" s="55">
        <v>23000</v>
      </c>
    </row>
    <row r="77" spans="1:8" ht="12.75">
      <c r="A77" s="54">
        <f t="shared" si="1"/>
        <v>66</v>
      </c>
      <c r="B77" s="123" t="s">
        <v>366</v>
      </c>
      <c r="C77" s="57" t="s">
        <v>238</v>
      </c>
      <c r="D77" s="57" t="s">
        <v>308</v>
      </c>
      <c r="E77" s="57" t="s">
        <v>265</v>
      </c>
      <c r="F77" s="57" t="s">
        <v>266</v>
      </c>
      <c r="G77" s="125">
        <f t="shared" si="2"/>
        <v>5367</v>
      </c>
      <c r="H77" s="55">
        <v>5367000</v>
      </c>
    </row>
    <row r="78" spans="1:8" ht="12.75">
      <c r="A78" s="21">
        <f aca="true" t="shared" si="3" ref="A78:A141">1+A77</f>
        <v>67</v>
      </c>
      <c r="B78" s="56" t="s">
        <v>367</v>
      </c>
      <c r="C78" s="124" t="s">
        <v>238</v>
      </c>
      <c r="D78" s="124" t="s">
        <v>310</v>
      </c>
      <c r="E78" s="124" t="s">
        <v>265</v>
      </c>
      <c r="F78" s="124" t="s">
        <v>266</v>
      </c>
      <c r="G78" s="55">
        <f t="shared" si="2"/>
        <v>644</v>
      </c>
      <c r="H78" s="55">
        <v>644000</v>
      </c>
    </row>
    <row r="79" spans="1:8" ht="38.25">
      <c r="A79" s="21">
        <f t="shared" si="3"/>
        <v>68</v>
      </c>
      <c r="B79" s="56" t="s">
        <v>506</v>
      </c>
      <c r="C79" s="124" t="s">
        <v>238</v>
      </c>
      <c r="D79" s="124" t="s">
        <v>310</v>
      </c>
      <c r="E79" s="124" t="s">
        <v>421</v>
      </c>
      <c r="F79" s="124" t="s">
        <v>266</v>
      </c>
      <c r="G79" s="55">
        <f t="shared" si="2"/>
        <v>644</v>
      </c>
      <c r="H79" s="55">
        <v>644000</v>
      </c>
    </row>
    <row r="80" spans="1:8" ht="51">
      <c r="A80" s="21">
        <f t="shared" si="3"/>
        <v>69</v>
      </c>
      <c r="B80" s="56" t="s">
        <v>528</v>
      </c>
      <c r="C80" s="124" t="s">
        <v>238</v>
      </c>
      <c r="D80" s="124" t="s">
        <v>310</v>
      </c>
      <c r="E80" s="124" t="s">
        <v>461</v>
      </c>
      <c r="F80" s="124" t="s">
        <v>266</v>
      </c>
      <c r="G80" s="55">
        <f t="shared" si="2"/>
        <v>644</v>
      </c>
      <c r="H80" s="55">
        <v>644000</v>
      </c>
    </row>
    <row r="81" spans="1:8" ht="38.25">
      <c r="A81" s="21">
        <f t="shared" si="3"/>
        <v>70</v>
      </c>
      <c r="B81" s="56" t="s">
        <v>529</v>
      </c>
      <c r="C81" s="124" t="s">
        <v>238</v>
      </c>
      <c r="D81" s="124" t="s">
        <v>310</v>
      </c>
      <c r="E81" s="124" t="s">
        <v>463</v>
      </c>
      <c r="F81" s="124" t="s">
        <v>266</v>
      </c>
      <c r="G81" s="55">
        <f t="shared" si="2"/>
        <v>644</v>
      </c>
      <c r="H81" s="55">
        <v>644000</v>
      </c>
    </row>
    <row r="82" spans="1:8" ht="25.5">
      <c r="A82" s="21">
        <f t="shared" si="3"/>
        <v>71</v>
      </c>
      <c r="B82" s="56" t="s">
        <v>354</v>
      </c>
      <c r="C82" s="124" t="s">
        <v>238</v>
      </c>
      <c r="D82" s="124" t="s">
        <v>310</v>
      </c>
      <c r="E82" s="124" t="s">
        <v>463</v>
      </c>
      <c r="F82" s="124" t="s">
        <v>284</v>
      </c>
      <c r="G82" s="55">
        <f t="shared" si="2"/>
        <v>644</v>
      </c>
      <c r="H82" s="55">
        <v>644000</v>
      </c>
    </row>
    <row r="83" spans="1:8" ht="12.75">
      <c r="A83" s="21">
        <f t="shared" si="3"/>
        <v>72</v>
      </c>
      <c r="B83" s="56" t="s">
        <v>368</v>
      </c>
      <c r="C83" s="124" t="s">
        <v>238</v>
      </c>
      <c r="D83" s="124" t="s">
        <v>312</v>
      </c>
      <c r="E83" s="124" t="s">
        <v>265</v>
      </c>
      <c r="F83" s="124" t="s">
        <v>266</v>
      </c>
      <c r="G83" s="55">
        <f t="shared" si="2"/>
        <v>3627</v>
      </c>
      <c r="H83" s="55">
        <v>3627000</v>
      </c>
    </row>
    <row r="84" spans="1:8" ht="38.25">
      <c r="A84" s="21">
        <f t="shared" si="3"/>
        <v>73</v>
      </c>
      <c r="B84" s="56" t="s">
        <v>506</v>
      </c>
      <c r="C84" s="124" t="s">
        <v>238</v>
      </c>
      <c r="D84" s="124" t="s">
        <v>312</v>
      </c>
      <c r="E84" s="124" t="s">
        <v>421</v>
      </c>
      <c r="F84" s="124" t="s">
        <v>266</v>
      </c>
      <c r="G84" s="55">
        <f t="shared" si="2"/>
        <v>3627</v>
      </c>
      <c r="H84" s="55">
        <v>3627000</v>
      </c>
    </row>
    <row r="85" spans="1:8" ht="38.25">
      <c r="A85" s="21">
        <f t="shared" si="3"/>
        <v>74</v>
      </c>
      <c r="B85" s="56" t="s">
        <v>530</v>
      </c>
      <c r="C85" s="124" t="s">
        <v>238</v>
      </c>
      <c r="D85" s="124" t="s">
        <v>312</v>
      </c>
      <c r="E85" s="124" t="s">
        <v>465</v>
      </c>
      <c r="F85" s="124" t="s">
        <v>266</v>
      </c>
      <c r="G85" s="55">
        <f t="shared" si="2"/>
        <v>3315</v>
      </c>
      <c r="H85" s="55">
        <v>3315000</v>
      </c>
    </row>
    <row r="86" spans="1:8" ht="63.75">
      <c r="A86" s="21">
        <f t="shared" si="3"/>
        <v>75</v>
      </c>
      <c r="B86" s="56" t="s">
        <v>369</v>
      </c>
      <c r="C86" s="124" t="s">
        <v>238</v>
      </c>
      <c r="D86" s="124" t="s">
        <v>312</v>
      </c>
      <c r="E86" s="124" t="s">
        <v>466</v>
      </c>
      <c r="F86" s="124" t="s">
        <v>266</v>
      </c>
      <c r="G86" s="55">
        <f t="shared" si="2"/>
        <v>850</v>
      </c>
      <c r="H86" s="55">
        <v>850000</v>
      </c>
    </row>
    <row r="87" spans="1:8" ht="25.5">
      <c r="A87" s="21">
        <f t="shared" si="3"/>
        <v>76</v>
      </c>
      <c r="B87" s="56" t="s">
        <v>354</v>
      </c>
      <c r="C87" s="124" t="s">
        <v>238</v>
      </c>
      <c r="D87" s="124" t="s">
        <v>312</v>
      </c>
      <c r="E87" s="124" t="s">
        <v>466</v>
      </c>
      <c r="F87" s="124" t="s">
        <v>284</v>
      </c>
      <c r="G87" s="55">
        <f t="shared" si="2"/>
        <v>850</v>
      </c>
      <c r="H87" s="55">
        <v>850000</v>
      </c>
    </row>
    <row r="88" spans="1:8" ht="63.75">
      <c r="A88" s="21">
        <f t="shared" si="3"/>
        <v>77</v>
      </c>
      <c r="B88" s="56" t="s">
        <v>370</v>
      </c>
      <c r="C88" s="124" t="s">
        <v>238</v>
      </c>
      <c r="D88" s="124" t="s">
        <v>312</v>
      </c>
      <c r="E88" s="124" t="s">
        <v>467</v>
      </c>
      <c r="F88" s="124" t="s">
        <v>266</v>
      </c>
      <c r="G88" s="55">
        <f t="shared" si="2"/>
        <v>2000</v>
      </c>
      <c r="H88" s="55">
        <v>2000000</v>
      </c>
    </row>
    <row r="89" spans="1:8" ht="25.5">
      <c r="A89" s="21">
        <f t="shared" si="3"/>
        <v>78</v>
      </c>
      <c r="B89" s="56" t="s">
        <v>354</v>
      </c>
      <c r="C89" s="124" t="s">
        <v>238</v>
      </c>
      <c r="D89" s="124" t="s">
        <v>312</v>
      </c>
      <c r="E89" s="124" t="s">
        <v>467</v>
      </c>
      <c r="F89" s="124" t="s">
        <v>284</v>
      </c>
      <c r="G89" s="55">
        <f t="shared" si="2"/>
        <v>2000</v>
      </c>
      <c r="H89" s="55">
        <v>2000000</v>
      </c>
    </row>
    <row r="90" spans="1:8" ht="25.5">
      <c r="A90" s="21">
        <f t="shared" si="3"/>
        <v>79</v>
      </c>
      <c r="B90" s="56" t="s">
        <v>531</v>
      </c>
      <c r="C90" s="124" t="s">
        <v>238</v>
      </c>
      <c r="D90" s="124" t="s">
        <v>312</v>
      </c>
      <c r="E90" s="124" t="s">
        <v>469</v>
      </c>
      <c r="F90" s="124" t="s">
        <v>266</v>
      </c>
      <c r="G90" s="55">
        <f t="shared" si="2"/>
        <v>45</v>
      </c>
      <c r="H90" s="55">
        <v>45000</v>
      </c>
    </row>
    <row r="91" spans="1:8" ht="25.5">
      <c r="A91" s="21">
        <f t="shared" si="3"/>
        <v>80</v>
      </c>
      <c r="B91" s="56" t="s">
        <v>354</v>
      </c>
      <c r="C91" s="124" t="s">
        <v>238</v>
      </c>
      <c r="D91" s="124" t="s">
        <v>312</v>
      </c>
      <c r="E91" s="124" t="s">
        <v>469</v>
      </c>
      <c r="F91" s="124" t="s">
        <v>284</v>
      </c>
      <c r="G91" s="55">
        <f t="shared" si="2"/>
        <v>45</v>
      </c>
      <c r="H91" s="55">
        <v>45000</v>
      </c>
    </row>
    <row r="92" spans="1:8" ht="25.5">
      <c r="A92" s="21">
        <f t="shared" si="3"/>
        <v>81</v>
      </c>
      <c r="B92" s="56" t="s">
        <v>532</v>
      </c>
      <c r="C92" s="124" t="s">
        <v>238</v>
      </c>
      <c r="D92" s="124" t="s">
        <v>312</v>
      </c>
      <c r="E92" s="124" t="s">
        <v>471</v>
      </c>
      <c r="F92" s="124" t="s">
        <v>266</v>
      </c>
      <c r="G92" s="55">
        <f t="shared" si="2"/>
        <v>0</v>
      </c>
      <c r="H92" s="55">
        <v>0</v>
      </c>
    </row>
    <row r="93" spans="1:8" ht="25.5">
      <c r="A93" s="21">
        <f t="shared" si="3"/>
        <v>82</v>
      </c>
      <c r="B93" s="56" t="s">
        <v>354</v>
      </c>
      <c r="C93" s="124" t="s">
        <v>238</v>
      </c>
      <c r="D93" s="124" t="s">
        <v>312</v>
      </c>
      <c r="E93" s="124" t="s">
        <v>471</v>
      </c>
      <c r="F93" s="124" t="s">
        <v>284</v>
      </c>
      <c r="G93" s="55">
        <f t="shared" si="2"/>
        <v>0</v>
      </c>
      <c r="H93" s="55">
        <v>0</v>
      </c>
    </row>
    <row r="94" spans="1:8" ht="12.75">
      <c r="A94" s="21">
        <f t="shared" si="3"/>
        <v>83</v>
      </c>
      <c r="B94" s="56" t="s">
        <v>533</v>
      </c>
      <c r="C94" s="124" t="s">
        <v>238</v>
      </c>
      <c r="D94" s="124" t="s">
        <v>312</v>
      </c>
      <c r="E94" s="124" t="s">
        <v>473</v>
      </c>
      <c r="F94" s="124" t="s">
        <v>266</v>
      </c>
      <c r="G94" s="55">
        <f t="shared" si="2"/>
        <v>420</v>
      </c>
      <c r="H94" s="55">
        <v>420000</v>
      </c>
    </row>
    <row r="95" spans="1:8" ht="25.5">
      <c r="A95" s="21">
        <f t="shared" si="3"/>
        <v>84</v>
      </c>
      <c r="B95" s="56" t="s">
        <v>354</v>
      </c>
      <c r="C95" s="124" t="s">
        <v>238</v>
      </c>
      <c r="D95" s="124" t="s">
        <v>312</v>
      </c>
      <c r="E95" s="124" t="s">
        <v>473</v>
      </c>
      <c r="F95" s="124" t="s">
        <v>284</v>
      </c>
      <c r="G95" s="55">
        <f t="shared" si="2"/>
        <v>420</v>
      </c>
      <c r="H95" s="55">
        <v>420000</v>
      </c>
    </row>
    <row r="96" spans="1:8" ht="38.25">
      <c r="A96" s="21">
        <f t="shared" si="3"/>
        <v>85</v>
      </c>
      <c r="B96" s="56" t="s">
        <v>534</v>
      </c>
      <c r="C96" s="124" t="s">
        <v>238</v>
      </c>
      <c r="D96" s="124" t="s">
        <v>312</v>
      </c>
      <c r="E96" s="124" t="s">
        <v>193</v>
      </c>
      <c r="F96" s="124" t="s">
        <v>266</v>
      </c>
      <c r="G96" s="55">
        <f t="shared" si="2"/>
        <v>312</v>
      </c>
      <c r="H96" s="55">
        <v>312000</v>
      </c>
    </row>
    <row r="97" spans="1:8" ht="25.5">
      <c r="A97" s="21">
        <f t="shared" si="3"/>
        <v>86</v>
      </c>
      <c r="B97" s="56" t="s">
        <v>535</v>
      </c>
      <c r="C97" s="124" t="s">
        <v>238</v>
      </c>
      <c r="D97" s="124" t="s">
        <v>312</v>
      </c>
      <c r="E97" s="124" t="s">
        <v>194</v>
      </c>
      <c r="F97" s="124" t="s">
        <v>266</v>
      </c>
      <c r="G97" s="55">
        <f t="shared" si="2"/>
        <v>312</v>
      </c>
      <c r="H97" s="55">
        <v>312000</v>
      </c>
    </row>
    <row r="98" spans="1:8" ht="25.5">
      <c r="A98" s="21">
        <f t="shared" si="3"/>
        <v>87</v>
      </c>
      <c r="B98" s="56" t="s">
        <v>354</v>
      </c>
      <c r="C98" s="124" t="s">
        <v>238</v>
      </c>
      <c r="D98" s="124" t="s">
        <v>312</v>
      </c>
      <c r="E98" s="124" t="s">
        <v>194</v>
      </c>
      <c r="F98" s="124" t="s">
        <v>284</v>
      </c>
      <c r="G98" s="55">
        <f t="shared" si="2"/>
        <v>312</v>
      </c>
      <c r="H98" s="55">
        <v>312000</v>
      </c>
    </row>
    <row r="99" spans="1:8" ht="12.75">
      <c r="A99" s="21">
        <f t="shared" si="3"/>
        <v>88</v>
      </c>
      <c r="B99" s="56" t="s">
        <v>371</v>
      </c>
      <c r="C99" s="124" t="s">
        <v>238</v>
      </c>
      <c r="D99" s="124" t="s">
        <v>314</v>
      </c>
      <c r="E99" s="124" t="s">
        <v>265</v>
      </c>
      <c r="F99" s="124" t="s">
        <v>266</v>
      </c>
      <c r="G99" s="55">
        <f t="shared" si="2"/>
        <v>1096</v>
      </c>
      <c r="H99" s="55">
        <v>1096000</v>
      </c>
    </row>
    <row r="100" spans="1:8" ht="38.25">
      <c r="A100" s="21">
        <f t="shared" si="3"/>
        <v>89</v>
      </c>
      <c r="B100" s="56" t="s">
        <v>506</v>
      </c>
      <c r="C100" s="124" t="s">
        <v>238</v>
      </c>
      <c r="D100" s="124" t="s">
        <v>314</v>
      </c>
      <c r="E100" s="124" t="s">
        <v>421</v>
      </c>
      <c r="F100" s="124" t="s">
        <v>266</v>
      </c>
      <c r="G100" s="55">
        <f t="shared" si="2"/>
        <v>1096</v>
      </c>
      <c r="H100" s="55">
        <v>1096000</v>
      </c>
    </row>
    <row r="101" spans="1:8" ht="38.25">
      <c r="A101" s="21">
        <f t="shared" si="3"/>
        <v>90</v>
      </c>
      <c r="B101" s="56" t="s">
        <v>536</v>
      </c>
      <c r="C101" s="124" t="s">
        <v>238</v>
      </c>
      <c r="D101" s="124" t="s">
        <v>314</v>
      </c>
      <c r="E101" s="124" t="s">
        <v>477</v>
      </c>
      <c r="F101" s="124" t="s">
        <v>266</v>
      </c>
      <c r="G101" s="55">
        <f t="shared" si="2"/>
        <v>1096</v>
      </c>
      <c r="H101" s="55">
        <v>1096000</v>
      </c>
    </row>
    <row r="102" spans="1:8" ht="25.5">
      <c r="A102" s="21">
        <f t="shared" si="3"/>
        <v>91</v>
      </c>
      <c r="B102" s="56" t="s">
        <v>537</v>
      </c>
      <c r="C102" s="124" t="s">
        <v>238</v>
      </c>
      <c r="D102" s="124" t="s">
        <v>314</v>
      </c>
      <c r="E102" s="124" t="s">
        <v>479</v>
      </c>
      <c r="F102" s="124" t="s">
        <v>266</v>
      </c>
      <c r="G102" s="55">
        <f t="shared" si="2"/>
        <v>681</v>
      </c>
      <c r="H102" s="55">
        <v>681000</v>
      </c>
    </row>
    <row r="103" spans="1:8" ht="25.5">
      <c r="A103" s="21">
        <f t="shared" si="3"/>
        <v>92</v>
      </c>
      <c r="B103" s="56" t="s">
        <v>354</v>
      </c>
      <c r="C103" s="124" t="s">
        <v>238</v>
      </c>
      <c r="D103" s="124" t="s">
        <v>314</v>
      </c>
      <c r="E103" s="124" t="s">
        <v>479</v>
      </c>
      <c r="F103" s="124" t="s">
        <v>284</v>
      </c>
      <c r="G103" s="55">
        <f t="shared" si="2"/>
        <v>681</v>
      </c>
      <c r="H103" s="55">
        <v>681000</v>
      </c>
    </row>
    <row r="104" spans="1:8" ht="25.5">
      <c r="A104" s="21">
        <f t="shared" si="3"/>
        <v>93</v>
      </c>
      <c r="B104" s="56" t="s">
        <v>538</v>
      </c>
      <c r="C104" s="124" t="s">
        <v>238</v>
      </c>
      <c r="D104" s="124" t="s">
        <v>314</v>
      </c>
      <c r="E104" s="124" t="s">
        <v>481</v>
      </c>
      <c r="F104" s="124" t="s">
        <v>266</v>
      </c>
      <c r="G104" s="55">
        <f t="shared" si="2"/>
        <v>415</v>
      </c>
      <c r="H104" s="55">
        <v>415000</v>
      </c>
    </row>
    <row r="105" spans="1:8" ht="25.5">
      <c r="A105" s="21">
        <f t="shared" si="3"/>
        <v>94</v>
      </c>
      <c r="B105" s="56" t="s">
        <v>354</v>
      </c>
      <c r="C105" s="124" t="s">
        <v>238</v>
      </c>
      <c r="D105" s="124" t="s">
        <v>314</v>
      </c>
      <c r="E105" s="124" t="s">
        <v>481</v>
      </c>
      <c r="F105" s="124" t="s">
        <v>284</v>
      </c>
      <c r="G105" s="55">
        <f t="shared" si="2"/>
        <v>415</v>
      </c>
      <c r="H105" s="55">
        <v>415000</v>
      </c>
    </row>
    <row r="106" spans="1:8" ht="12.75">
      <c r="A106" s="54">
        <f t="shared" si="3"/>
        <v>95</v>
      </c>
      <c r="B106" s="123" t="s">
        <v>372</v>
      </c>
      <c r="C106" s="57" t="s">
        <v>238</v>
      </c>
      <c r="D106" s="57" t="s">
        <v>316</v>
      </c>
      <c r="E106" s="57" t="s">
        <v>265</v>
      </c>
      <c r="F106" s="57" t="s">
        <v>266</v>
      </c>
      <c r="G106" s="125">
        <f t="shared" si="2"/>
        <v>13</v>
      </c>
      <c r="H106" s="55">
        <v>13000</v>
      </c>
    </row>
    <row r="107" spans="1:8" ht="12.75">
      <c r="A107" s="21">
        <f t="shared" si="3"/>
        <v>96</v>
      </c>
      <c r="B107" s="56" t="s">
        <v>373</v>
      </c>
      <c r="C107" s="124" t="s">
        <v>238</v>
      </c>
      <c r="D107" s="124" t="s">
        <v>318</v>
      </c>
      <c r="E107" s="124" t="s">
        <v>265</v>
      </c>
      <c r="F107" s="124" t="s">
        <v>266</v>
      </c>
      <c r="G107" s="55">
        <f t="shared" si="2"/>
        <v>13</v>
      </c>
      <c r="H107" s="55">
        <v>13000</v>
      </c>
    </row>
    <row r="108" spans="1:8" ht="38.25">
      <c r="A108" s="21">
        <f t="shared" si="3"/>
        <v>97</v>
      </c>
      <c r="B108" s="56" t="s">
        <v>506</v>
      </c>
      <c r="C108" s="124" t="s">
        <v>238</v>
      </c>
      <c r="D108" s="124" t="s">
        <v>318</v>
      </c>
      <c r="E108" s="124" t="s">
        <v>421</v>
      </c>
      <c r="F108" s="124" t="s">
        <v>266</v>
      </c>
      <c r="G108" s="55">
        <f t="shared" si="2"/>
        <v>13</v>
      </c>
      <c r="H108" s="55">
        <v>13000</v>
      </c>
    </row>
    <row r="109" spans="1:8" ht="38.25">
      <c r="A109" s="21">
        <f t="shared" si="3"/>
        <v>98</v>
      </c>
      <c r="B109" s="56" t="s">
        <v>539</v>
      </c>
      <c r="C109" s="124" t="s">
        <v>238</v>
      </c>
      <c r="D109" s="124" t="s">
        <v>318</v>
      </c>
      <c r="E109" s="124" t="s">
        <v>483</v>
      </c>
      <c r="F109" s="124" t="s">
        <v>266</v>
      </c>
      <c r="G109" s="55">
        <f t="shared" si="2"/>
        <v>13</v>
      </c>
      <c r="H109" s="55">
        <v>13000</v>
      </c>
    </row>
    <row r="110" spans="1:8" ht="25.5">
      <c r="A110" s="21">
        <f t="shared" si="3"/>
        <v>99</v>
      </c>
      <c r="B110" s="56" t="s">
        <v>540</v>
      </c>
      <c r="C110" s="124" t="s">
        <v>238</v>
      </c>
      <c r="D110" s="124" t="s">
        <v>318</v>
      </c>
      <c r="E110" s="124" t="s">
        <v>485</v>
      </c>
      <c r="F110" s="124" t="s">
        <v>266</v>
      </c>
      <c r="G110" s="55">
        <f t="shared" si="2"/>
        <v>13</v>
      </c>
      <c r="H110" s="55">
        <v>13000</v>
      </c>
    </row>
    <row r="111" spans="1:8" ht="25.5">
      <c r="A111" s="21">
        <f t="shared" si="3"/>
        <v>100</v>
      </c>
      <c r="B111" s="56" t="s">
        <v>354</v>
      </c>
      <c r="C111" s="124" t="s">
        <v>238</v>
      </c>
      <c r="D111" s="124" t="s">
        <v>318</v>
      </c>
      <c r="E111" s="124" t="s">
        <v>485</v>
      </c>
      <c r="F111" s="124" t="s">
        <v>284</v>
      </c>
      <c r="G111" s="55">
        <f t="shared" si="2"/>
        <v>13</v>
      </c>
      <c r="H111" s="55">
        <v>13000</v>
      </c>
    </row>
    <row r="112" spans="1:8" ht="12.75">
      <c r="A112" s="54">
        <f t="shared" si="3"/>
        <v>101</v>
      </c>
      <c r="B112" s="123" t="s">
        <v>374</v>
      </c>
      <c r="C112" s="57" t="s">
        <v>238</v>
      </c>
      <c r="D112" s="57" t="s">
        <v>320</v>
      </c>
      <c r="E112" s="57" t="s">
        <v>265</v>
      </c>
      <c r="F112" s="57" t="s">
        <v>266</v>
      </c>
      <c r="G112" s="125">
        <f t="shared" si="2"/>
        <v>7012.7</v>
      </c>
      <c r="H112" s="55">
        <v>7012700</v>
      </c>
    </row>
    <row r="113" spans="1:8" ht="12.75">
      <c r="A113" s="21">
        <f t="shared" si="3"/>
        <v>102</v>
      </c>
      <c r="B113" s="56" t="s">
        <v>375</v>
      </c>
      <c r="C113" s="124" t="s">
        <v>238</v>
      </c>
      <c r="D113" s="124" t="s">
        <v>322</v>
      </c>
      <c r="E113" s="124" t="s">
        <v>265</v>
      </c>
      <c r="F113" s="124" t="s">
        <v>266</v>
      </c>
      <c r="G113" s="55">
        <f t="shared" si="2"/>
        <v>7012.7</v>
      </c>
      <c r="H113" s="55">
        <v>7012700</v>
      </c>
    </row>
    <row r="114" spans="1:8" ht="38.25">
      <c r="A114" s="21">
        <f t="shared" si="3"/>
        <v>103</v>
      </c>
      <c r="B114" s="56" t="s">
        <v>506</v>
      </c>
      <c r="C114" s="124" t="s">
        <v>238</v>
      </c>
      <c r="D114" s="124" t="s">
        <v>322</v>
      </c>
      <c r="E114" s="124" t="s">
        <v>421</v>
      </c>
      <c r="F114" s="124" t="s">
        <v>266</v>
      </c>
      <c r="G114" s="55">
        <f t="shared" si="2"/>
        <v>7012.7</v>
      </c>
      <c r="H114" s="55">
        <v>7012700</v>
      </c>
    </row>
    <row r="115" spans="1:8" ht="38.25">
      <c r="A115" s="21">
        <f t="shared" si="3"/>
        <v>104</v>
      </c>
      <c r="B115" s="56" t="s">
        <v>541</v>
      </c>
      <c r="C115" s="124" t="s">
        <v>238</v>
      </c>
      <c r="D115" s="124" t="s">
        <v>322</v>
      </c>
      <c r="E115" s="124" t="s">
        <v>195</v>
      </c>
      <c r="F115" s="124" t="s">
        <v>266</v>
      </c>
      <c r="G115" s="55">
        <f t="shared" si="2"/>
        <v>7012.7</v>
      </c>
      <c r="H115" s="55">
        <v>7012700</v>
      </c>
    </row>
    <row r="116" spans="1:8" ht="51">
      <c r="A116" s="21">
        <f t="shared" si="3"/>
        <v>105</v>
      </c>
      <c r="B116" s="56" t="s">
        <v>376</v>
      </c>
      <c r="C116" s="124" t="s">
        <v>238</v>
      </c>
      <c r="D116" s="124" t="s">
        <v>322</v>
      </c>
      <c r="E116" s="124" t="s">
        <v>196</v>
      </c>
      <c r="F116" s="124" t="s">
        <v>266</v>
      </c>
      <c r="G116" s="55">
        <f t="shared" si="2"/>
        <v>558.3</v>
      </c>
      <c r="H116" s="55">
        <v>558300</v>
      </c>
    </row>
    <row r="117" spans="1:8" ht="25.5">
      <c r="A117" s="21">
        <f t="shared" si="3"/>
        <v>106</v>
      </c>
      <c r="B117" s="56" t="s">
        <v>354</v>
      </c>
      <c r="C117" s="124" t="s">
        <v>238</v>
      </c>
      <c r="D117" s="124" t="s">
        <v>322</v>
      </c>
      <c r="E117" s="124" t="s">
        <v>196</v>
      </c>
      <c r="F117" s="124" t="s">
        <v>284</v>
      </c>
      <c r="G117" s="55">
        <f t="shared" si="2"/>
        <v>558.3</v>
      </c>
      <c r="H117" s="55">
        <v>558300</v>
      </c>
    </row>
    <row r="118" spans="1:8" ht="25.5">
      <c r="A118" s="21">
        <f t="shared" si="3"/>
        <v>107</v>
      </c>
      <c r="B118" s="56" t="s">
        <v>542</v>
      </c>
      <c r="C118" s="124" t="s">
        <v>238</v>
      </c>
      <c r="D118" s="124" t="s">
        <v>322</v>
      </c>
      <c r="E118" s="124" t="s">
        <v>197</v>
      </c>
      <c r="F118" s="124" t="s">
        <v>266</v>
      </c>
      <c r="G118" s="55">
        <f t="shared" si="2"/>
        <v>6276.4</v>
      </c>
      <c r="H118" s="55">
        <v>6276400</v>
      </c>
    </row>
    <row r="119" spans="1:8" ht="25.5">
      <c r="A119" s="21">
        <f t="shared" si="3"/>
        <v>108</v>
      </c>
      <c r="B119" s="56" t="s">
        <v>356</v>
      </c>
      <c r="C119" s="124" t="s">
        <v>238</v>
      </c>
      <c r="D119" s="124" t="s">
        <v>322</v>
      </c>
      <c r="E119" s="124" t="s">
        <v>197</v>
      </c>
      <c r="F119" s="124" t="s">
        <v>288</v>
      </c>
      <c r="G119" s="55">
        <f t="shared" si="2"/>
        <v>5144.9</v>
      </c>
      <c r="H119" s="55">
        <v>5144900</v>
      </c>
    </row>
    <row r="120" spans="1:8" ht="25.5">
      <c r="A120" s="21">
        <f t="shared" si="3"/>
        <v>109</v>
      </c>
      <c r="B120" s="56" t="s">
        <v>354</v>
      </c>
      <c r="C120" s="124" t="s">
        <v>238</v>
      </c>
      <c r="D120" s="124" t="s">
        <v>322</v>
      </c>
      <c r="E120" s="124" t="s">
        <v>197</v>
      </c>
      <c r="F120" s="124" t="s">
        <v>284</v>
      </c>
      <c r="G120" s="55">
        <f t="shared" si="2"/>
        <v>1131.5</v>
      </c>
      <c r="H120" s="55">
        <v>1131500</v>
      </c>
    </row>
    <row r="121" spans="1:8" ht="25.5">
      <c r="A121" s="21">
        <f t="shared" si="3"/>
        <v>110</v>
      </c>
      <c r="B121" s="56" t="s">
        <v>543</v>
      </c>
      <c r="C121" s="124" t="s">
        <v>238</v>
      </c>
      <c r="D121" s="124" t="s">
        <v>322</v>
      </c>
      <c r="E121" s="124" t="s">
        <v>198</v>
      </c>
      <c r="F121" s="124" t="s">
        <v>266</v>
      </c>
      <c r="G121" s="55">
        <f t="shared" si="2"/>
        <v>62</v>
      </c>
      <c r="H121" s="55">
        <v>62000</v>
      </c>
    </row>
    <row r="122" spans="1:8" ht="25.5">
      <c r="A122" s="21">
        <f t="shared" si="3"/>
        <v>111</v>
      </c>
      <c r="B122" s="56" t="s">
        <v>354</v>
      </c>
      <c r="C122" s="124" t="s">
        <v>238</v>
      </c>
      <c r="D122" s="124" t="s">
        <v>322</v>
      </c>
      <c r="E122" s="124" t="s">
        <v>198</v>
      </c>
      <c r="F122" s="124" t="s">
        <v>284</v>
      </c>
      <c r="G122" s="55">
        <f t="shared" si="2"/>
        <v>62</v>
      </c>
      <c r="H122" s="55">
        <v>62000</v>
      </c>
    </row>
    <row r="123" spans="1:8" ht="12.75">
      <c r="A123" s="21">
        <f t="shared" si="3"/>
        <v>112</v>
      </c>
      <c r="B123" s="56" t="s">
        <v>544</v>
      </c>
      <c r="C123" s="124" t="s">
        <v>238</v>
      </c>
      <c r="D123" s="124" t="s">
        <v>322</v>
      </c>
      <c r="E123" s="124" t="s">
        <v>199</v>
      </c>
      <c r="F123" s="124" t="s">
        <v>266</v>
      </c>
      <c r="G123" s="55">
        <f t="shared" si="2"/>
        <v>20</v>
      </c>
      <c r="H123" s="55">
        <v>20000</v>
      </c>
    </row>
    <row r="124" spans="1:8" ht="25.5">
      <c r="A124" s="21">
        <f t="shared" si="3"/>
        <v>113</v>
      </c>
      <c r="B124" s="56" t="s">
        <v>354</v>
      </c>
      <c r="C124" s="124" t="s">
        <v>238</v>
      </c>
      <c r="D124" s="124" t="s">
        <v>322</v>
      </c>
      <c r="E124" s="124" t="s">
        <v>199</v>
      </c>
      <c r="F124" s="124" t="s">
        <v>284</v>
      </c>
      <c r="G124" s="55">
        <f t="shared" si="2"/>
        <v>20</v>
      </c>
      <c r="H124" s="55">
        <v>20000</v>
      </c>
    </row>
    <row r="125" spans="1:8" ht="38.25">
      <c r="A125" s="21">
        <f t="shared" si="3"/>
        <v>114</v>
      </c>
      <c r="B125" s="56" t="s">
        <v>545</v>
      </c>
      <c r="C125" s="124" t="s">
        <v>238</v>
      </c>
      <c r="D125" s="124" t="s">
        <v>322</v>
      </c>
      <c r="E125" s="124" t="s">
        <v>200</v>
      </c>
      <c r="F125" s="124" t="s">
        <v>266</v>
      </c>
      <c r="G125" s="55">
        <f t="shared" si="2"/>
        <v>50</v>
      </c>
      <c r="H125" s="55">
        <v>50000</v>
      </c>
    </row>
    <row r="126" spans="1:8" ht="25.5">
      <c r="A126" s="21">
        <f t="shared" si="3"/>
        <v>115</v>
      </c>
      <c r="B126" s="56" t="s">
        <v>354</v>
      </c>
      <c r="C126" s="124" t="s">
        <v>238</v>
      </c>
      <c r="D126" s="124" t="s">
        <v>322</v>
      </c>
      <c r="E126" s="124" t="s">
        <v>200</v>
      </c>
      <c r="F126" s="124" t="s">
        <v>284</v>
      </c>
      <c r="G126" s="55">
        <f t="shared" si="2"/>
        <v>50</v>
      </c>
      <c r="H126" s="55">
        <v>50000</v>
      </c>
    </row>
    <row r="127" spans="1:8" ht="25.5">
      <c r="A127" s="21">
        <f t="shared" si="3"/>
        <v>116</v>
      </c>
      <c r="B127" s="56" t="s">
        <v>540</v>
      </c>
      <c r="C127" s="124" t="s">
        <v>238</v>
      </c>
      <c r="D127" s="124" t="s">
        <v>322</v>
      </c>
      <c r="E127" s="124" t="s">
        <v>201</v>
      </c>
      <c r="F127" s="124" t="s">
        <v>266</v>
      </c>
      <c r="G127" s="55">
        <f t="shared" si="2"/>
        <v>46</v>
      </c>
      <c r="H127" s="55">
        <v>46000</v>
      </c>
    </row>
    <row r="128" spans="1:8" ht="25.5">
      <c r="A128" s="21">
        <f t="shared" si="3"/>
        <v>117</v>
      </c>
      <c r="B128" s="56" t="s">
        <v>354</v>
      </c>
      <c r="C128" s="124" t="s">
        <v>238</v>
      </c>
      <c r="D128" s="124" t="s">
        <v>322</v>
      </c>
      <c r="E128" s="124" t="s">
        <v>201</v>
      </c>
      <c r="F128" s="124" t="s">
        <v>284</v>
      </c>
      <c r="G128" s="55">
        <f t="shared" si="2"/>
        <v>46</v>
      </c>
      <c r="H128" s="55">
        <v>46000</v>
      </c>
    </row>
    <row r="129" spans="1:8" ht="12.75">
      <c r="A129" s="54">
        <f t="shared" si="3"/>
        <v>118</v>
      </c>
      <c r="B129" s="123" t="s">
        <v>377</v>
      </c>
      <c r="C129" s="57" t="s">
        <v>238</v>
      </c>
      <c r="D129" s="57" t="s">
        <v>325</v>
      </c>
      <c r="E129" s="57" t="s">
        <v>265</v>
      </c>
      <c r="F129" s="57" t="s">
        <v>266</v>
      </c>
      <c r="G129" s="125">
        <f t="shared" si="2"/>
        <v>147.1</v>
      </c>
      <c r="H129" s="55">
        <v>147100</v>
      </c>
    </row>
    <row r="130" spans="1:8" ht="12.75">
      <c r="A130" s="21">
        <f t="shared" si="3"/>
        <v>119</v>
      </c>
      <c r="B130" s="56" t="s">
        <v>378</v>
      </c>
      <c r="C130" s="124" t="s">
        <v>238</v>
      </c>
      <c r="D130" s="124" t="s">
        <v>327</v>
      </c>
      <c r="E130" s="124" t="s">
        <v>265</v>
      </c>
      <c r="F130" s="124" t="s">
        <v>266</v>
      </c>
      <c r="G130" s="55">
        <f t="shared" si="2"/>
        <v>125.1</v>
      </c>
      <c r="H130" s="55">
        <v>125100</v>
      </c>
    </row>
    <row r="131" spans="1:8" ht="38.25">
      <c r="A131" s="21">
        <f t="shared" si="3"/>
        <v>120</v>
      </c>
      <c r="B131" s="56" t="s">
        <v>506</v>
      </c>
      <c r="C131" s="124" t="s">
        <v>238</v>
      </c>
      <c r="D131" s="124" t="s">
        <v>327</v>
      </c>
      <c r="E131" s="124" t="s">
        <v>421</v>
      </c>
      <c r="F131" s="124" t="s">
        <v>266</v>
      </c>
      <c r="G131" s="55">
        <f t="shared" si="2"/>
        <v>125.1</v>
      </c>
      <c r="H131" s="55">
        <v>125100</v>
      </c>
    </row>
    <row r="132" spans="1:8" ht="51">
      <c r="A132" s="21">
        <f t="shared" si="3"/>
        <v>121</v>
      </c>
      <c r="B132" s="56" t="s">
        <v>546</v>
      </c>
      <c r="C132" s="124" t="s">
        <v>238</v>
      </c>
      <c r="D132" s="124" t="s">
        <v>327</v>
      </c>
      <c r="E132" s="124" t="s">
        <v>492</v>
      </c>
      <c r="F132" s="124" t="s">
        <v>266</v>
      </c>
      <c r="G132" s="55">
        <f t="shared" si="2"/>
        <v>125.1</v>
      </c>
      <c r="H132" s="55">
        <v>125100</v>
      </c>
    </row>
    <row r="133" spans="1:8" ht="25.5">
      <c r="A133" s="21">
        <f t="shared" si="3"/>
        <v>122</v>
      </c>
      <c r="B133" s="56" t="s">
        <v>547</v>
      </c>
      <c r="C133" s="124" t="s">
        <v>238</v>
      </c>
      <c r="D133" s="124" t="s">
        <v>327</v>
      </c>
      <c r="E133" s="124" t="s">
        <v>494</v>
      </c>
      <c r="F133" s="124" t="s">
        <v>266</v>
      </c>
      <c r="G133" s="55">
        <f t="shared" si="2"/>
        <v>125.1</v>
      </c>
      <c r="H133" s="55">
        <v>125100</v>
      </c>
    </row>
    <row r="134" spans="1:8" ht="25.5">
      <c r="A134" s="21">
        <f t="shared" si="3"/>
        <v>123</v>
      </c>
      <c r="B134" s="56" t="s">
        <v>379</v>
      </c>
      <c r="C134" s="124" t="s">
        <v>238</v>
      </c>
      <c r="D134" s="124" t="s">
        <v>327</v>
      </c>
      <c r="E134" s="124" t="s">
        <v>494</v>
      </c>
      <c r="F134" s="124" t="s">
        <v>329</v>
      </c>
      <c r="G134" s="55">
        <f t="shared" si="2"/>
        <v>125.1</v>
      </c>
      <c r="H134" s="55">
        <v>125100</v>
      </c>
    </row>
    <row r="135" spans="1:8" ht="12.75">
      <c r="A135" s="21">
        <f t="shared" si="3"/>
        <v>124</v>
      </c>
      <c r="B135" s="56" t="s">
        <v>380</v>
      </c>
      <c r="C135" s="124" t="s">
        <v>238</v>
      </c>
      <c r="D135" s="124" t="s">
        <v>331</v>
      </c>
      <c r="E135" s="124" t="s">
        <v>265</v>
      </c>
      <c r="F135" s="124" t="s">
        <v>266</v>
      </c>
      <c r="G135" s="55">
        <f t="shared" si="2"/>
        <v>22</v>
      </c>
      <c r="H135" s="55">
        <v>22000</v>
      </c>
    </row>
    <row r="136" spans="1:8" ht="38.25">
      <c r="A136" s="21">
        <f t="shared" si="3"/>
        <v>125</v>
      </c>
      <c r="B136" s="56" t="s">
        <v>506</v>
      </c>
      <c r="C136" s="124" t="s">
        <v>238</v>
      </c>
      <c r="D136" s="124" t="s">
        <v>331</v>
      </c>
      <c r="E136" s="124" t="s">
        <v>421</v>
      </c>
      <c r="F136" s="124" t="s">
        <v>266</v>
      </c>
      <c r="G136" s="55">
        <f aca="true" t="shared" si="4" ref="G136:G154">H136/1000</f>
        <v>22</v>
      </c>
      <c r="H136" s="55">
        <v>22000</v>
      </c>
    </row>
    <row r="137" spans="1:8" ht="51">
      <c r="A137" s="21">
        <f t="shared" si="3"/>
        <v>126</v>
      </c>
      <c r="B137" s="56" t="s">
        <v>546</v>
      </c>
      <c r="C137" s="124" t="s">
        <v>238</v>
      </c>
      <c r="D137" s="124" t="s">
        <v>331</v>
      </c>
      <c r="E137" s="124" t="s">
        <v>492</v>
      </c>
      <c r="F137" s="124" t="s">
        <v>266</v>
      </c>
      <c r="G137" s="55">
        <f t="shared" si="4"/>
        <v>22</v>
      </c>
      <c r="H137" s="55">
        <v>22000</v>
      </c>
    </row>
    <row r="138" spans="1:8" ht="38.25">
      <c r="A138" s="21">
        <f t="shared" si="3"/>
        <v>127</v>
      </c>
      <c r="B138" s="56" t="s">
        <v>548</v>
      </c>
      <c r="C138" s="124" t="s">
        <v>238</v>
      </c>
      <c r="D138" s="124" t="s">
        <v>331</v>
      </c>
      <c r="E138" s="124" t="s">
        <v>496</v>
      </c>
      <c r="F138" s="124" t="s">
        <v>266</v>
      </c>
      <c r="G138" s="55">
        <f t="shared" si="4"/>
        <v>22</v>
      </c>
      <c r="H138" s="55">
        <v>22000</v>
      </c>
    </row>
    <row r="139" spans="1:8" ht="12.75">
      <c r="A139" s="21">
        <f t="shared" si="3"/>
        <v>128</v>
      </c>
      <c r="B139" s="56" t="s">
        <v>395</v>
      </c>
      <c r="C139" s="124" t="s">
        <v>238</v>
      </c>
      <c r="D139" s="124" t="s">
        <v>331</v>
      </c>
      <c r="E139" s="124" t="s">
        <v>496</v>
      </c>
      <c r="F139" s="124" t="s">
        <v>394</v>
      </c>
      <c r="G139" s="55">
        <f t="shared" si="4"/>
        <v>22</v>
      </c>
      <c r="H139" s="55">
        <v>22000</v>
      </c>
    </row>
    <row r="140" spans="1:8" ht="12.75">
      <c r="A140" s="54">
        <f t="shared" si="3"/>
        <v>129</v>
      </c>
      <c r="B140" s="123" t="s">
        <v>381</v>
      </c>
      <c r="C140" s="57" t="s">
        <v>238</v>
      </c>
      <c r="D140" s="57" t="s">
        <v>333</v>
      </c>
      <c r="E140" s="57" t="s">
        <v>265</v>
      </c>
      <c r="F140" s="57" t="s">
        <v>266</v>
      </c>
      <c r="G140" s="125">
        <f t="shared" si="4"/>
        <v>102.6</v>
      </c>
      <c r="H140" s="55">
        <v>102600</v>
      </c>
    </row>
    <row r="141" spans="1:8" ht="12.75">
      <c r="A141" s="21">
        <f t="shared" si="3"/>
        <v>130</v>
      </c>
      <c r="B141" s="56" t="s">
        <v>382</v>
      </c>
      <c r="C141" s="124" t="s">
        <v>238</v>
      </c>
      <c r="D141" s="124" t="s">
        <v>335</v>
      </c>
      <c r="E141" s="124" t="s">
        <v>265</v>
      </c>
      <c r="F141" s="124" t="s">
        <v>266</v>
      </c>
      <c r="G141" s="55">
        <f t="shared" si="4"/>
        <v>102.6</v>
      </c>
      <c r="H141" s="55">
        <v>102600</v>
      </c>
    </row>
    <row r="142" spans="1:8" ht="38.25">
      <c r="A142" s="21">
        <f aca="true" t="shared" si="5" ref="A142:A154">1+A141</f>
        <v>131</v>
      </c>
      <c r="B142" s="56" t="s">
        <v>506</v>
      </c>
      <c r="C142" s="124" t="s">
        <v>238</v>
      </c>
      <c r="D142" s="124" t="s">
        <v>335</v>
      </c>
      <c r="E142" s="124" t="s">
        <v>421</v>
      </c>
      <c r="F142" s="124" t="s">
        <v>266</v>
      </c>
      <c r="G142" s="55">
        <f t="shared" si="4"/>
        <v>102.6</v>
      </c>
      <c r="H142" s="55">
        <v>102600</v>
      </c>
    </row>
    <row r="143" spans="1:8" ht="38.25">
      <c r="A143" s="21">
        <f t="shared" si="5"/>
        <v>132</v>
      </c>
      <c r="B143" s="56" t="s">
        <v>549</v>
      </c>
      <c r="C143" s="124" t="s">
        <v>238</v>
      </c>
      <c r="D143" s="124" t="s">
        <v>335</v>
      </c>
      <c r="E143" s="124" t="s">
        <v>499</v>
      </c>
      <c r="F143" s="124" t="s">
        <v>266</v>
      </c>
      <c r="G143" s="55">
        <f t="shared" si="4"/>
        <v>102.6</v>
      </c>
      <c r="H143" s="55">
        <v>102600</v>
      </c>
    </row>
    <row r="144" spans="1:8" ht="25.5">
      <c r="A144" s="21">
        <f t="shared" si="5"/>
        <v>133</v>
      </c>
      <c r="B144" s="56" t="s">
        <v>550</v>
      </c>
      <c r="C144" s="124" t="s">
        <v>238</v>
      </c>
      <c r="D144" s="124" t="s">
        <v>335</v>
      </c>
      <c r="E144" s="124" t="s">
        <v>501</v>
      </c>
      <c r="F144" s="124" t="s">
        <v>266</v>
      </c>
      <c r="G144" s="55">
        <f t="shared" si="4"/>
        <v>82.6</v>
      </c>
      <c r="H144" s="55">
        <v>82600</v>
      </c>
    </row>
    <row r="145" spans="1:8" ht="25.5">
      <c r="A145" s="21">
        <f t="shared" si="5"/>
        <v>134</v>
      </c>
      <c r="B145" s="56" t="s">
        <v>356</v>
      </c>
      <c r="C145" s="124" t="s">
        <v>238</v>
      </c>
      <c r="D145" s="124" t="s">
        <v>335</v>
      </c>
      <c r="E145" s="124" t="s">
        <v>501</v>
      </c>
      <c r="F145" s="124" t="s">
        <v>288</v>
      </c>
      <c r="G145" s="55">
        <f t="shared" si="4"/>
        <v>9.6</v>
      </c>
      <c r="H145" s="55">
        <v>9600</v>
      </c>
    </row>
    <row r="146" spans="1:8" ht="25.5">
      <c r="A146" s="21">
        <f t="shared" si="5"/>
        <v>135</v>
      </c>
      <c r="B146" s="56" t="s">
        <v>354</v>
      </c>
      <c r="C146" s="124" t="s">
        <v>238</v>
      </c>
      <c r="D146" s="124" t="s">
        <v>335</v>
      </c>
      <c r="E146" s="124" t="s">
        <v>501</v>
      </c>
      <c r="F146" s="124" t="s">
        <v>284</v>
      </c>
      <c r="G146" s="55">
        <f t="shared" si="4"/>
        <v>73</v>
      </c>
      <c r="H146" s="55">
        <v>73000</v>
      </c>
    </row>
    <row r="147" spans="1:8" ht="12.75">
      <c r="A147" s="21">
        <f t="shared" si="5"/>
        <v>136</v>
      </c>
      <c r="B147" s="56" t="s">
        <v>551</v>
      </c>
      <c r="C147" s="124" t="s">
        <v>238</v>
      </c>
      <c r="D147" s="124" t="s">
        <v>335</v>
      </c>
      <c r="E147" s="124" t="s">
        <v>503</v>
      </c>
      <c r="F147" s="124" t="s">
        <v>266</v>
      </c>
      <c r="G147" s="55">
        <f t="shared" si="4"/>
        <v>20</v>
      </c>
      <c r="H147" s="55">
        <v>20000</v>
      </c>
    </row>
    <row r="148" spans="1:8" ht="25.5">
      <c r="A148" s="21">
        <f t="shared" si="5"/>
        <v>137</v>
      </c>
      <c r="B148" s="56" t="s">
        <v>354</v>
      </c>
      <c r="C148" s="124" t="s">
        <v>238</v>
      </c>
      <c r="D148" s="124" t="s">
        <v>335</v>
      </c>
      <c r="E148" s="124" t="s">
        <v>503</v>
      </c>
      <c r="F148" s="124" t="s">
        <v>284</v>
      </c>
      <c r="G148" s="55">
        <f t="shared" si="4"/>
        <v>20</v>
      </c>
      <c r="H148" s="55">
        <v>20000</v>
      </c>
    </row>
    <row r="149" spans="1:8" ht="12.75">
      <c r="A149" s="54">
        <f t="shared" si="5"/>
        <v>138</v>
      </c>
      <c r="B149" s="123" t="s">
        <v>383</v>
      </c>
      <c r="C149" s="57" t="s">
        <v>238</v>
      </c>
      <c r="D149" s="57" t="s">
        <v>337</v>
      </c>
      <c r="E149" s="57" t="s">
        <v>265</v>
      </c>
      <c r="F149" s="57" t="s">
        <v>266</v>
      </c>
      <c r="G149" s="125">
        <f t="shared" si="4"/>
        <v>197</v>
      </c>
      <c r="H149" s="55">
        <v>197000</v>
      </c>
    </row>
    <row r="150" spans="1:8" ht="12.75">
      <c r="A150" s="21">
        <f t="shared" si="5"/>
        <v>139</v>
      </c>
      <c r="B150" s="56" t="s">
        <v>384</v>
      </c>
      <c r="C150" s="124" t="s">
        <v>238</v>
      </c>
      <c r="D150" s="124" t="s">
        <v>339</v>
      </c>
      <c r="E150" s="124" t="s">
        <v>265</v>
      </c>
      <c r="F150" s="124" t="s">
        <v>266</v>
      </c>
      <c r="G150" s="55">
        <f t="shared" si="4"/>
        <v>197</v>
      </c>
      <c r="H150" s="55">
        <v>197000</v>
      </c>
    </row>
    <row r="151" spans="1:8" ht="38.25">
      <c r="A151" s="21">
        <f t="shared" si="5"/>
        <v>140</v>
      </c>
      <c r="B151" s="56" t="s">
        <v>506</v>
      </c>
      <c r="C151" s="124" t="s">
        <v>238</v>
      </c>
      <c r="D151" s="124" t="s">
        <v>339</v>
      </c>
      <c r="E151" s="124" t="s">
        <v>421</v>
      </c>
      <c r="F151" s="124" t="s">
        <v>266</v>
      </c>
      <c r="G151" s="55">
        <f t="shared" si="4"/>
        <v>197</v>
      </c>
      <c r="H151" s="55">
        <v>197000</v>
      </c>
    </row>
    <row r="152" spans="1:8" ht="41.25" customHeight="1">
      <c r="A152" s="21">
        <f t="shared" si="5"/>
        <v>141</v>
      </c>
      <c r="B152" s="56" t="s">
        <v>507</v>
      </c>
      <c r="C152" s="124" t="s">
        <v>238</v>
      </c>
      <c r="D152" s="124" t="s">
        <v>339</v>
      </c>
      <c r="E152" s="124" t="s">
        <v>189</v>
      </c>
      <c r="F152" s="124" t="s">
        <v>266</v>
      </c>
      <c r="G152" s="55">
        <f t="shared" si="4"/>
        <v>197</v>
      </c>
      <c r="H152" s="55">
        <v>197000</v>
      </c>
    </row>
    <row r="153" spans="1:8" ht="12.75">
      <c r="A153" s="21">
        <f t="shared" si="5"/>
        <v>142</v>
      </c>
      <c r="B153" s="56" t="s">
        <v>552</v>
      </c>
      <c r="C153" s="124" t="s">
        <v>238</v>
      </c>
      <c r="D153" s="124" t="s">
        <v>339</v>
      </c>
      <c r="E153" s="124" t="s">
        <v>202</v>
      </c>
      <c r="F153" s="124" t="s">
        <v>266</v>
      </c>
      <c r="G153" s="55">
        <f t="shared" si="4"/>
        <v>197</v>
      </c>
      <c r="H153" s="55">
        <v>197000</v>
      </c>
    </row>
    <row r="154" spans="1:8" ht="25.5">
      <c r="A154" s="21">
        <f t="shared" si="5"/>
        <v>143</v>
      </c>
      <c r="B154" s="56" t="s">
        <v>354</v>
      </c>
      <c r="C154" s="124" t="s">
        <v>238</v>
      </c>
      <c r="D154" s="124" t="s">
        <v>339</v>
      </c>
      <c r="E154" s="124" t="s">
        <v>202</v>
      </c>
      <c r="F154" s="124" t="s">
        <v>284</v>
      </c>
      <c r="G154" s="55">
        <f t="shared" si="4"/>
        <v>197</v>
      </c>
      <c r="H154" s="55">
        <v>197000</v>
      </c>
    </row>
    <row r="155" spans="2:8" ht="12.75">
      <c r="B155" s="127" t="s">
        <v>340</v>
      </c>
      <c r="C155" s="127"/>
      <c r="D155" s="127"/>
      <c r="E155" s="127"/>
      <c r="F155" s="127"/>
      <c r="G155" s="126">
        <f>H155/1000</f>
        <v>22680.5</v>
      </c>
      <c r="H155" s="126">
        <v>22680500</v>
      </c>
    </row>
  </sheetData>
  <sheetProtection/>
  <mergeCells count="1">
    <mergeCell ref="A8:G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36">
      <selection activeCell="B143" sqref="B143"/>
    </sheetView>
  </sheetViews>
  <sheetFormatPr defaultColWidth="9.00390625" defaultRowHeight="12.75"/>
  <cols>
    <col min="1" max="1" width="4.75390625" style="13" customWidth="1"/>
    <col min="2" max="2" width="55.75390625" style="7" customWidth="1"/>
    <col min="3" max="3" width="4.75390625" style="7" customWidth="1"/>
    <col min="4" max="5" width="6.75390625" style="7" customWidth="1"/>
    <col min="6" max="6" width="5.75390625" style="7" customWidth="1"/>
    <col min="7" max="7" width="9.375" style="7" customWidth="1"/>
    <col min="8" max="8" width="9.375" style="9" customWidth="1"/>
    <col min="9" max="9" width="4.75390625" style="9" hidden="1" customWidth="1"/>
    <col min="10" max="10" width="9.625" style="9" hidden="1" customWidth="1"/>
    <col min="11" max="16384" width="9.125" style="9" customWidth="1"/>
  </cols>
  <sheetData>
    <row r="1" spans="3:8" ht="12">
      <c r="C1" s="12"/>
      <c r="D1" s="12"/>
      <c r="H1" s="6" t="s">
        <v>237</v>
      </c>
    </row>
    <row r="2" spans="3:8" ht="12">
      <c r="C2" s="12"/>
      <c r="D2" s="12"/>
      <c r="H2" s="6" t="s">
        <v>215</v>
      </c>
    </row>
    <row r="3" spans="3:8" ht="12">
      <c r="C3" s="12"/>
      <c r="D3" s="12"/>
      <c r="H3" s="6" t="s">
        <v>418</v>
      </c>
    </row>
    <row r="4" spans="3:8" ht="12">
      <c r="C4" s="12"/>
      <c r="D4" s="12"/>
      <c r="H4" s="6" t="s">
        <v>245</v>
      </c>
    </row>
    <row r="5" spans="3:8" ht="12">
      <c r="C5" s="12"/>
      <c r="D5" s="12"/>
      <c r="H5" s="6" t="s">
        <v>418</v>
      </c>
    </row>
    <row r="6" spans="3:8" ht="12">
      <c r="C6" s="12"/>
      <c r="D6" s="12"/>
      <c r="H6" s="6" t="s">
        <v>258</v>
      </c>
    </row>
    <row r="7" spans="3:4" ht="12">
      <c r="C7" s="12"/>
      <c r="D7" s="12"/>
    </row>
    <row r="8" spans="1:7" ht="12" customHeight="1">
      <c r="A8" s="148" t="s">
        <v>388</v>
      </c>
      <c r="B8" s="148"/>
      <c r="C8" s="148"/>
      <c r="D8" s="148"/>
      <c r="E8" s="148"/>
      <c r="F8" s="148"/>
      <c r="G8" s="148"/>
    </row>
    <row r="9" spans="2:7" ht="12">
      <c r="B9" s="20"/>
      <c r="C9" s="20"/>
      <c r="D9" s="20"/>
      <c r="E9" s="20"/>
      <c r="F9" s="20"/>
      <c r="G9" s="20"/>
    </row>
    <row r="10" spans="1:8" ht="33.75" customHeight="1">
      <c r="A10" s="151" t="s">
        <v>247</v>
      </c>
      <c r="B10" s="140" t="s">
        <v>262</v>
      </c>
      <c r="C10" s="171" t="s">
        <v>216</v>
      </c>
      <c r="D10" s="171" t="s">
        <v>217</v>
      </c>
      <c r="E10" s="171" t="s">
        <v>214</v>
      </c>
      <c r="F10" s="171" t="s">
        <v>218</v>
      </c>
      <c r="G10" s="169" t="s">
        <v>205</v>
      </c>
      <c r="H10" s="170"/>
    </row>
    <row r="11" spans="1:8" ht="50.25" customHeight="1">
      <c r="A11" s="147"/>
      <c r="B11" s="147"/>
      <c r="C11" s="147"/>
      <c r="D11" s="147"/>
      <c r="E11" s="147"/>
      <c r="F11" s="147"/>
      <c r="G11" s="51" t="s">
        <v>259</v>
      </c>
      <c r="H11" s="51" t="s">
        <v>260</v>
      </c>
    </row>
    <row r="12" spans="1:8" ht="12">
      <c r="A12" s="14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52">
        <v>8</v>
      </c>
    </row>
    <row r="13" spans="1:10" ht="12.75">
      <c r="A13" s="54">
        <v>1</v>
      </c>
      <c r="B13" s="123" t="s">
        <v>341</v>
      </c>
      <c r="C13" s="57" t="s">
        <v>238</v>
      </c>
      <c r="D13" s="57" t="s">
        <v>342</v>
      </c>
      <c r="E13" s="57" t="s">
        <v>265</v>
      </c>
      <c r="F13" s="57" t="s">
        <v>266</v>
      </c>
      <c r="G13" s="125">
        <f>I13/1000</f>
        <v>20891.5</v>
      </c>
      <c r="H13" s="125">
        <f>J13/1000</f>
        <v>20633.2</v>
      </c>
      <c r="I13" s="125">
        <v>20891500</v>
      </c>
      <c r="J13" s="125">
        <v>20633200</v>
      </c>
    </row>
    <row r="14" spans="1:10" ht="12.75">
      <c r="A14" s="54">
        <f>1+A13</f>
        <v>2</v>
      </c>
      <c r="B14" s="123" t="s">
        <v>343</v>
      </c>
      <c r="C14" s="57" t="s">
        <v>238</v>
      </c>
      <c r="D14" s="57" t="s">
        <v>264</v>
      </c>
      <c r="E14" s="57" t="s">
        <v>265</v>
      </c>
      <c r="F14" s="57" t="s">
        <v>266</v>
      </c>
      <c r="G14" s="125">
        <f aca="true" t="shared" si="0" ref="G14:G73">I14/1000</f>
        <v>6256</v>
      </c>
      <c r="H14" s="125">
        <f aca="true" t="shared" si="1" ref="H14:H73">J14/1000</f>
        <v>6291.7</v>
      </c>
      <c r="I14" s="125">
        <v>6256000</v>
      </c>
      <c r="J14" s="125">
        <v>6291700</v>
      </c>
    </row>
    <row r="15" spans="1:10" ht="26.25" customHeight="1">
      <c r="A15" s="21">
        <f aca="true" t="shared" si="2" ref="A15:A74">1+A14</f>
        <v>3</v>
      </c>
      <c r="B15" s="56" t="s">
        <v>344</v>
      </c>
      <c r="C15" s="124" t="s">
        <v>238</v>
      </c>
      <c r="D15" s="124" t="s">
        <v>268</v>
      </c>
      <c r="E15" s="124" t="s">
        <v>265</v>
      </c>
      <c r="F15" s="124" t="s">
        <v>266</v>
      </c>
      <c r="G15" s="55">
        <f t="shared" si="0"/>
        <v>817.1</v>
      </c>
      <c r="H15" s="55">
        <f t="shared" si="1"/>
        <v>817.1</v>
      </c>
      <c r="I15" s="125">
        <v>817100</v>
      </c>
      <c r="J15" s="125">
        <v>817100</v>
      </c>
    </row>
    <row r="16" spans="1:10" ht="12.75">
      <c r="A16" s="21">
        <f t="shared" si="2"/>
        <v>4</v>
      </c>
      <c r="B16" s="56" t="s">
        <v>345</v>
      </c>
      <c r="C16" s="124" t="s">
        <v>238</v>
      </c>
      <c r="D16" s="124" t="s">
        <v>268</v>
      </c>
      <c r="E16" s="124" t="s">
        <v>270</v>
      </c>
      <c r="F16" s="124" t="s">
        <v>266</v>
      </c>
      <c r="G16" s="55">
        <f t="shared" si="0"/>
        <v>817.1</v>
      </c>
      <c r="H16" s="55">
        <f t="shared" si="1"/>
        <v>817.1</v>
      </c>
      <c r="I16" s="125">
        <v>817100</v>
      </c>
      <c r="J16" s="125">
        <v>817100</v>
      </c>
    </row>
    <row r="17" spans="1:10" ht="12.75">
      <c r="A17" s="21">
        <f t="shared" si="2"/>
        <v>5</v>
      </c>
      <c r="B17" s="56" t="s">
        <v>346</v>
      </c>
      <c r="C17" s="124" t="s">
        <v>238</v>
      </c>
      <c r="D17" s="124" t="s">
        <v>268</v>
      </c>
      <c r="E17" s="124" t="s">
        <v>272</v>
      </c>
      <c r="F17" s="124" t="s">
        <v>266</v>
      </c>
      <c r="G17" s="55">
        <f t="shared" si="0"/>
        <v>817.1</v>
      </c>
      <c r="H17" s="55">
        <f t="shared" si="1"/>
        <v>817.1</v>
      </c>
      <c r="I17" s="125">
        <v>817100</v>
      </c>
      <c r="J17" s="125">
        <v>817100</v>
      </c>
    </row>
    <row r="18" spans="1:10" ht="25.5">
      <c r="A18" s="21">
        <f t="shared" si="2"/>
        <v>6</v>
      </c>
      <c r="B18" s="56" t="s">
        <v>347</v>
      </c>
      <c r="C18" s="124" t="s">
        <v>238</v>
      </c>
      <c r="D18" s="124" t="s">
        <v>268</v>
      </c>
      <c r="E18" s="124" t="s">
        <v>272</v>
      </c>
      <c r="F18" s="124" t="s">
        <v>274</v>
      </c>
      <c r="G18" s="55">
        <f t="shared" si="0"/>
        <v>817.1</v>
      </c>
      <c r="H18" s="55">
        <f t="shared" si="1"/>
        <v>817.1</v>
      </c>
      <c r="I18" s="125">
        <v>817100</v>
      </c>
      <c r="J18" s="125">
        <v>817100</v>
      </c>
    </row>
    <row r="19" spans="1:10" ht="38.25">
      <c r="A19" s="21">
        <f t="shared" si="2"/>
        <v>7</v>
      </c>
      <c r="B19" s="56" t="s">
        <v>348</v>
      </c>
      <c r="C19" s="124" t="s">
        <v>238</v>
      </c>
      <c r="D19" s="124" t="s">
        <v>276</v>
      </c>
      <c r="E19" s="124" t="s">
        <v>265</v>
      </c>
      <c r="F19" s="124" t="s">
        <v>266</v>
      </c>
      <c r="G19" s="55">
        <f t="shared" si="0"/>
        <v>72</v>
      </c>
      <c r="H19" s="55">
        <f t="shared" si="1"/>
        <v>72</v>
      </c>
      <c r="I19" s="125">
        <v>72000</v>
      </c>
      <c r="J19" s="125">
        <v>72000</v>
      </c>
    </row>
    <row r="20" spans="1:10" ht="12.75">
      <c r="A20" s="21">
        <f t="shared" si="2"/>
        <v>8</v>
      </c>
      <c r="B20" s="56" t="s">
        <v>345</v>
      </c>
      <c r="C20" s="124" t="s">
        <v>238</v>
      </c>
      <c r="D20" s="124" t="s">
        <v>276</v>
      </c>
      <c r="E20" s="124" t="s">
        <v>270</v>
      </c>
      <c r="F20" s="124" t="s">
        <v>266</v>
      </c>
      <c r="G20" s="55">
        <f t="shared" si="0"/>
        <v>72</v>
      </c>
      <c r="H20" s="55">
        <f t="shared" si="1"/>
        <v>72</v>
      </c>
      <c r="I20" s="125">
        <v>72000</v>
      </c>
      <c r="J20" s="125">
        <v>72000</v>
      </c>
    </row>
    <row r="21" spans="1:10" ht="25.5">
      <c r="A21" s="21">
        <f t="shared" si="2"/>
        <v>9</v>
      </c>
      <c r="B21" s="56" t="s">
        <v>349</v>
      </c>
      <c r="C21" s="124" t="s">
        <v>238</v>
      </c>
      <c r="D21" s="124" t="s">
        <v>276</v>
      </c>
      <c r="E21" s="124" t="s">
        <v>278</v>
      </c>
      <c r="F21" s="124" t="s">
        <v>266</v>
      </c>
      <c r="G21" s="55">
        <f t="shared" si="0"/>
        <v>72</v>
      </c>
      <c r="H21" s="55">
        <f t="shared" si="1"/>
        <v>72</v>
      </c>
      <c r="I21" s="125">
        <v>72000</v>
      </c>
      <c r="J21" s="125">
        <v>72000</v>
      </c>
    </row>
    <row r="22" spans="1:10" ht="25.5">
      <c r="A22" s="21">
        <f t="shared" si="2"/>
        <v>10</v>
      </c>
      <c r="B22" s="56" t="s">
        <v>347</v>
      </c>
      <c r="C22" s="124" t="s">
        <v>238</v>
      </c>
      <c r="D22" s="124" t="s">
        <v>276</v>
      </c>
      <c r="E22" s="124" t="s">
        <v>278</v>
      </c>
      <c r="F22" s="124" t="s">
        <v>274</v>
      </c>
      <c r="G22" s="55">
        <f t="shared" si="0"/>
        <v>72</v>
      </c>
      <c r="H22" s="55">
        <f t="shared" si="1"/>
        <v>72</v>
      </c>
      <c r="I22" s="125">
        <v>72000</v>
      </c>
      <c r="J22" s="125">
        <v>72000</v>
      </c>
    </row>
    <row r="23" spans="1:10" ht="38.25" customHeight="1">
      <c r="A23" s="21">
        <f t="shared" si="2"/>
        <v>11</v>
      </c>
      <c r="B23" s="56" t="s">
        <v>350</v>
      </c>
      <c r="C23" s="124" t="s">
        <v>238</v>
      </c>
      <c r="D23" s="124" t="s">
        <v>280</v>
      </c>
      <c r="E23" s="124" t="s">
        <v>265</v>
      </c>
      <c r="F23" s="124" t="s">
        <v>266</v>
      </c>
      <c r="G23" s="55">
        <f t="shared" si="0"/>
        <v>2644.5</v>
      </c>
      <c r="H23" s="55">
        <f t="shared" si="1"/>
        <v>2644.5</v>
      </c>
      <c r="I23" s="125">
        <v>2644500</v>
      </c>
      <c r="J23" s="125">
        <v>2644500</v>
      </c>
    </row>
    <row r="24" spans="1:10" ht="12.75">
      <c r="A24" s="21">
        <f t="shared" si="2"/>
        <v>12</v>
      </c>
      <c r="B24" s="56" t="s">
        <v>345</v>
      </c>
      <c r="C24" s="124" t="s">
        <v>238</v>
      </c>
      <c r="D24" s="124" t="s">
        <v>280</v>
      </c>
      <c r="E24" s="124" t="s">
        <v>270</v>
      </c>
      <c r="F24" s="124" t="s">
        <v>266</v>
      </c>
      <c r="G24" s="55">
        <f t="shared" si="0"/>
        <v>2644.5</v>
      </c>
      <c r="H24" s="55">
        <f t="shared" si="1"/>
        <v>2644.5</v>
      </c>
      <c r="I24" s="125">
        <v>2644500</v>
      </c>
      <c r="J24" s="125">
        <v>2644500</v>
      </c>
    </row>
    <row r="25" spans="1:10" ht="25.5">
      <c r="A25" s="21">
        <f t="shared" si="2"/>
        <v>13</v>
      </c>
      <c r="B25" s="56" t="s">
        <v>351</v>
      </c>
      <c r="C25" s="124" t="s">
        <v>238</v>
      </c>
      <c r="D25" s="124" t="s">
        <v>280</v>
      </c>
      <c r="E25" s="124" t="s">
        <v>282</v>
      </c>
      <c r="F25" s="124" t="s">
        <v>266</v>
      </c>
      <c r="G25" s="55">
        <f t="shared" si="0"/>
        <v>2644.5</v>
      </c>
      <c r="H25" s="55">
        <f t="shared" si="1"/>
        <v>2644.5</v>
      </c>
      <c r="I25" s="125">
        <v>2644500</v>
      </c>
      <c r="J25" s="125">
        <v>2644500</v>
      </c>
    </row>
    <row r="26" spans="1:10" ht="25.5">
      <c r="A26" s="21">
        <f t="shared" si="2"/>
        <v>14</v>
      </c>
      <c r="B26" s="56" t="s">
        <v>347</v>
      </c>
      <c r="C26" s="124" t="s">
        <v>238</v>
      </c>
      <c r="D26" s="124" t="s">
        <v>280</v>
      </c>
      <c r="E26" s="124" t="s">
        <v>282</v>
      </c>
      <c r="F26" s="124" t="s">
        <v>274</v>
      </c>
      <c r="G26" s="55">
        <f t="shared" si="0"/>
        <v>2644.5</v>
      </c>
      <c r="H26" s="55">
        <f t="shared" si="1"/>
        <v>2644.5</v>
      </c>
      <c r="I26" s="125">
        <v>2644500</v>
      </c>
      <c r="J26" s="125">
        <v>2644500</v>
      </c>
    </row>
    <row r="27" spans="1:10" ht="12.75">
      <c r="A27" s="21">
        <f t="shared" si="2"/>
        <v>15</v>
      </c>
      <c r="B27" s="56" t="s">
        <v>352</v>
      </c>
      <c r="C27" s="124" t="s">
        <v>238</v>
      </c>
      <c r="D27" s="124" t="s">
        <v>353</v>
      </c>
      <c r="E27" s="124" t="s">
        <v>265</v>
      </c>
      <c r="F27" s="124" t="s">
        <v>266</v>
      </c>
      <c r="G27" s="55">
        <f t="shared" si="0"/>
        <v>0</v>
      </c>
      <c r="H27" s="55">
        <f t="shared" si="1"/>
        <v>1.7</v>
      </c>
      <c r="I27" s="125">
        <v>0</v>
      </c>
      <c r="J27" s="125">
        <v>1700</v>
      </c>
    </row>
    <row r="28" spans="1:10" ht="38.25">
      <c r="A28" s="21">
        <f t="shared" si="2"/>
        <v>16</v>
      </c>
      <c r="B28" s="56" t="s">
        <v>506</v>
      </c>
      <c r="C28" s="124" t="s">
        <v>238</v>
      </c>
      <c r="D28" s="124" t="s">
        <v>353</v>
      </c>
      <c r="E28" s="124" t="s">
        <v>421</v>
      </c>
      <c r="F28" s="124" t="s">
        <v>266</v>
      </c>
      <c r="G28" s="55">
        <f t="shared" si="0"/>
        <v>0</v>
      </c>
      <c r="H28" s="55">
        <f t="shared" si="1"/>
        <v>1.7</v>
      </c>
      <c r="I28" s="125">
        <v>0</v>
      </c>
      <c r="J28" s="125">
        <v>1700</v>
      </c>
    </row>
    <row r="29" spans="1:10" ht="42" customHeight="1">
      <c r="A29" s="21">
        <f t="shared" si="2"/>
        <v>17</v>
      </c>
      <c r="B29" s="56" t="s">
        <v>507</v>
      </c>
      <c r="C29" s="124" t="s">
        <v>238</v>
      </c>
      <c r="D29" s="124" t="s">
        <v>353</v>
      </c>
      <c r="E29" s="124" t="s">
        <v>189</v>
      </c>
      <c r="F29" s="124" t="s">
        <v>266</v>
      </c>
      <c r="G29" s="55">
        <f t="shared" si="0"/>
        <v>0</v>
      </c>
      <c r="H29" s="55">
        <f t="shared" si="1"/>
        <v>1.7</v>
      </c>
      <c r="I29" s="125">
        <v>0</v>
      </c>
      <c r="J29" s="125">
        <v>1700</v>
      </c>
    </row>
    <row r="30" spans="1:10" ht="51">
      <c r="A30" s="21">
        <f t="shared" si="2"/>
        <v>18</v>
      </c>
      <c r="B30" s="56" t="s">
        <v>508</v>
      </c>
      <c r="C30" s="124" t="s">
        <v>238</v>
      </c>
      <c r="D30" s="124" t="s">
        <v>353</v>
      </c>
      <c r="E30" s="124" t="s">
        <v>190</v>
      </c>
      <c r="F30" s="124" t="s">
        <v>266</v>
      </c>
      <c r="G30" s="55">
        <f t="shared" si="0"/>
        <v>0</v>
      </c>
      <c r="H30" s="55">
        <f t="shared" si="1"/>
        <v>1.7</v>
      </c>
      <c r="I30" s="125">
        <v>0</v>
      </c>
      <c r="J30" s="125">
        <v>1700</v>
      </c>
    </row>
    <row r="31" spans="1:10" ht="25.5">
      <c r="A31" s="21">
        <f t="shared" si="2"/>
        <v>19</v>
      </c>
      <c r="B31" s="56" t="s">
        <v>354</v>
      </c>
      <c r="C31" s="124" t="s">
        <v>238</v>
      </c>
      <c r="D31" s="124" t="s">
        <v>353</v>
      </c>
      <c r="E31" s="124" t="s">
        <v>190</v>
      </c>
      <c r="F31" s="124" t="s">
        <v>284</v>
      </c>
      <c r="G31" s="55">
        <f t="shared" si="0"/>
        <v>0</v>
      </c>
      <c r="H31" s="55">
        <f t="shared" si="1"/>
        <v>1.7</v>
      </c>
      <c r="I31" s="125">
        <v>0</v>
      </c>
      <c r="J31" s="125">
        <v>1700</v>
      </c>
    </row>
    <row r="32" spans="1:10" ht="12.75">
      <c r="A32" s="21">
        <f t="shared" si="2"/>
        <v>20</v>
      </c>
      <c r="B32" s="56" t="s">
        <v>355</v>
      </c>
      <c r="C32" s="124" t="s">
        <v>238</v>
      </c>
      <c r="D32" s="124" t="s">
        <v>286</v>
      </c>
      <c r="E32" s="124" t="s">
        <v>265</v>
      </c>
      <c r="F32" s="124" t="s">
        <v>266</v>
      </c>
      <c r="G32" s="55">
        <f t="shared" si="0"/>
        <v>2722.4</v>
      </c>
      <c r="H32" s="55">
        <f t="shared" si="1"/>
        <v>2756.4</v>
      </c>
      <c r="I32" s="125">
        <v>2722400</v>
      </c>
      <c r="J32" s="125">
        <v>2756400</v>
      </c>
    </row>
    <row r="33" spans="1:10" ht="38.25">
      <c r="A33" s="21">
        <f t="shared" si="2"/>
        <v>21</v>
      </c>
      <c r="B33" s="56" t="s">
        <v>506</v>
      </c>
      <c r="C33" s="124" t="s">
        <v>238</v>
      </c>
      <c r="D33" s="124" t="s">
        <v>286</v>
      </c>
      <c r="E33" s="124" t="s">
        <v>421</v>
      </c>
      <c r="F33" s="124" t="s">
        <v>266</v>
      </c>
      <c r="G33" s="55">
        <f t="shared" si="0"/>
        <v>2722.4</v>
      </c>
      <c r="H33" s="55">
        <f t="shared" si="1"/>
        <v>2756.4</v>
      </c>
      <c r="I33" s="125">
        <v>2722400</v>
      </c>
      <c r="J33" s="125">
        <v>2756400</v>
      </c>
    </row>
    <row r="34" spans="1:10" ht="39.75" customHeight="1">
      <c r="A34" s="21">
        <f t="shared" si="2"/>
        <v>22</v>
      </c>
      <c r="B34" s="56" t="s">
        <v>507</v>
      </c>
      <c r="C34" s="124" t="s">
        <v>238</v>
      </c>
      <c r="D34" s="124" t="s">
        <v>286</v>
      </c>
      <c r="E34" s="124" t="s">
        <v>189</v>
      </c>
      <c r="F34" s="124" t="s">
        <v>266</v>
      </c>
      <c r="G34" s="55">
        <f t="shared" si="0"/>
        <v>2722.4</v>
      </c>
      <c r="H34" s="55">
        <f t="shared" si="1"/>
        <v>2756.4</v>
      </c>
      <c r="I34" s="125">
        <v>2722400</v>
      </c>
      <c r="J34" s="125">
        <v>2756400</v>
      </c>
    </row>
    <row r="35" spans="1:10" ht="25.5">
      <c r="A35" s="21">
        <f t="shared" si="2"/>
        <v>23</v>
      </c>
      <c r="B35" s="56" t="s">
        <v>509</v>
      </c>
      <c r="C35" s="124" t="s">
        <v>238</v>
      </c>
      <c r="D35" s="124" t="s">
        <v>286</v>
      </c>
      <c r="E35" s="124" t="s">
        <v>191</v>
      </c>
      <c r="F35" s="124" t="s">
        <v>266</v>
      </c>
      <c r="G35" s="55">
        <f t="shared" si="0"/>
        <v>2722.3</v>
      </c>
      <c r="H35" s="55">
        <f t="shared" si="1"/>
        <v>2756.3</v>
      </c>
      <c r="I35" s="125">
        <v>2722300</v>
      </c>
      <c r="J35" s="125">
        <v>2756300</v>
      </c>
    </row>
    <row r="36" spans="1:10" ht="25.5">
      <c r="A36" s="21">
        <f t="shared" si="2"/>
        <v>24</v>
      </c>
      <c r="B36" s="56" t="s">
        <v>356</v>
      </c>
      <c r="C36" s="124" t="s">
        <v>238</v>
      </c>
      <c r="D36" s="124" t="s">
        <v>286</v>
      </c>
      <c r="E36" s="124" t="s">
        <v>191</v>
      </c>
      <c r="F36" s="124" t="s">
        <v>288</v>
      </c>
      <c r="G36" s="55">
        <f t="shared" si="0"/>
        <v>1292.1</v>
      </c>
      <c r="H36" s="55">
        <f t="shared" si="1"/>
        <v>1292.1</v>
      </c>
      <c r="I36" s="125">
        <v>1292100</v>
      </c>
      <c r="J36" s="125">
        <v>1292100</v>
      </c>
    </row>
    <row r="37" spans="1:10" ht="25.5">
      <c r="A37" s="21">
        <f t="shared" si="2"/>
        <v>25</v>
      </c>
      <c r="B37" s="56" t="s">
        <v>354</v>
      </c>
      <c r="C37" s="124" t="s">
        <v>238</v>
      </c>
      <c r="D37" s="124" t="s">
        <v>286</v>
      </c>
      <c r="E37" s="124" t="s">
        <v>191</v>
      </c>
      <c r="F37" s="124" t="s">
        <v>284</v>
      </c>
      <c r="G37" s="55">
        <f t="shared" si="0"/>
        <v>1430.2</v>
      </c>
      <c r="H37" s="55">
        <f t="shared" si="1"/>
        <v>1464.2</v>
      </c>
      <c r="I37" s="125">
        <v>1430200</v>
      </c>
      <c r="J37" s="125">
        <v>1464200</v>
      </c>
    </row>
    <row r="38" spans="1:10" ht="63.75">
      <c r="A38" s="21">
        <f t="shared" si="2"/>
        <v>26</v>
      </c>
      <c r="B38" s="56" t="s">
        <v>510</v>
      </c>
      <c r="C38" s="124" t="s">
        <v>238</v>
      </c>
      <c r="D38" s="124" t="s">
        <v>286</v>
      </c>
      <c r="E38" s="124" t="s">
        <v>192</v>
      </c>
      <c r="F38" s="124" t="s">
        <v>266</v>
      </c>
      <c r="G38" s="55">
        <f t="shared" si="0"/>
        <v>0.1</v>
      </c>
      <c r="H38" s="55">
        <f t="shared" si="1"/>
        <v>0.1</v>
      </c>
      <c r="I38" s="125">
        <v>100</v>
      </c>
      <c r="J38" s="125">
        <v>100</v>
      </c>
    </row>
    <row r="39" spans="1:10" ht="25.5">
      <c r="A39" s="21">
        <f t="shared" si="2"/>
        <v>27</v>
      </c>
      <c r="B39" s="56" t="s">
        <v>354</v>
      </c>
      <c r="C39" s="124" t="s">
        <v>238</v>
      </c>
      <c r="D39" s="124" t="s">
        <v>286</v>
      </c>
      <c r="E39" s="124" t="s">
        <v>192</v>
      </c>
      <c r="F39" s="124" t="s">
        <v>284</v>
      </c>
      <c r="G39" s="55">
        <f t="shared" si="0"/>
        <v>0.1</v>
      </c>
      <c r="H39" s="55">
        <f t="shared" si="1"/>
        <v>0.1</v>
      </c>
      <c r="I39" s="125">
        <v>100</v>
      </c>
      <c r="J39" s="125">
        <v>100</v>
      </c>
    </row>
    <row r="40" spans="1:10" ht="12.75">
      <c r="A40" s="54">
        <f t="shared" si="2"/>
        <v>28</v>
      </c>
      <c r="B40" s="123" t="s">
        <v>357</v>
      </c>
      <c r="C40" s="57" t="s">
        <v>238</v>
      </c>
      <c r="D40" s="57" t="s">
        <v>290</v>
      </c>
      <c r="E40" s="57" t="s">
        <v>265</v>
      </c>
      <c r="F40" s="57" t="s">
        <v>266</v>
      </c>
      <c r="G40" s="125">
        <f t="shared" si="0"/>
        <v>96.4</v>
      </c>
      <c r="H40" s="125">
        <f t="shared" si="1"/>
        <v>96.4</v>
      </c>
      <c r="I40" s="125">
        <v>96400</v>
      </c>
      <c r="J40" s="125">
        <v>96400</v>
      </c>
    </row>
    <row r="41" spans="1:10" ht="12.75">
      <c r="A41" s="21">
        <f t="shared" si="2"/>
        <v>29</v>
      </c>
      <c r="B41" s="56" t="s">
        <v>358</v>
      </c>
      <c r="C41" s="124" t="s">
        <v>238</v>
      </c>
      <c r="D41" s="124" t="s">
        <v>292</v>
      </c>
      <c r="E41" s="124" t="s">
        <v>265</v>
      </c>
      <c r="F41" s="124" t="s">
        <v>266</v>
      </c>
      <c r="G41" s="55">
        <f t="shared" si="0"/>
        <v>96.4</v>
      </c>
      <c r="H41" s="55">
        <f t="shared" si="1"/>
        <v>96.4</v>
      </c>
      <c r="I41" s="125">
        <v>96400</v>
      </c>
      <c r="J41" s="125">
        <v>96400</v>
      </c>
    </row>
    <row r="42" spans="1:10" ht="38.25">
      <c r="A42" s="21">
        <f t="shared" si="2"/>
        <v>30</v>
      </c>
      <c r="B42" s="56" t="s">
        <v>506</v>
      </c>
      <c r="C42" s="124" t="s">
        <v>238</v>
      </c>
      <c r="D42" s="124" t="s">
        <v>292</v>
      </c>
      <c r="E42" s="124" t="s">
        <v>421</v>
      </c>
      <c r="F42" s="124" t="s">
        <v>266</v>
      </c>
      <c r="G42" s="55">
        <f t="shared" si="0"/>
        <v>96.4</v>
      </c>
      <c r="H42" s="55">
        <f t="shared" si="1"/>
        <v>96.4</v>
      </c>
      <c r="I42" s="125">
        <v>96400</v>
      </c>
      <c r="J42" s="125">
        <v>96400</v>
      </c>
    </row>
    <row r="43" spans="1:10" ht="51">
      <c r="A43" s="21">
        <f t="shared" si="2"/>
        <v>31</v>
      </c>
      <c r="B43" s="56" t="s">
        <v>511</v>
      </c>
      <c r="C43" s="124" t="s">
        <v>238</v>
      </c>
      <c r="D43" s="124" t="s">
        <v>292</v>
      </c>
      <c r="E43" s="124" t="s">
        <v>427</v>
      </c>
      <c r="F43" s="124" t="s">
        <v>266</v>
      </c>
      <c r="G43" s="55">
        <f t="shared" si="0"/>
        <v>96.4</v>
      </c>
      <c r="H43" s="55">
        <f t="shared" si="1"/>
        <v>96.4</v>
      </c>
      <c r="I43" s="125">
        <v>96400</v>
      </c>
      <c r="J43" s="125">
        <v>96400</v>
      </c>
    </row>
    <row r="44" spans="1:10" ht="29.25" customHeight="1">
      <c r="A44" s="21">
        <f t="shared" si="2"/>
        <v>32</v>
      </c>
      <c r="B44" s="56" t="s">
        <v>512</v>
      </c>
      <c r="C44" s="124" t="s">
        <v>238</v>
      </c>
      <c r="D44" s="124" t="s">
        <v>292</v>
      </c>
      <c r="E44" s="124" t="s">
        <v>429</v>
      </c>
      <c r="F44" s="124" t="s">
        <v>266</v>
      </c>
      <c r="G44" s="55">
        <f t="shared" si="0"/>
        <v>96.4</v>
      </c>
      <c r="H44" s="55">
        <f t="shared" si="1"/>
        <v>96.4</v>
      </c>
      <c r="I44" s="125">
        <v>96400</v>
      </c>
      <c r="J44" s="125">
        <v>96400</v>
      </c>
    </row>
    <row r="45" spans="1:10" ht="25.5">
      <c r="A45" s="21">
        <f t="shared" si="2"/>
        <v>33</v>
      </c>
      <c r="B45" s="56" t="s">
        <v>347</v>
      </c>
      <c r="C45" s="124" t="s">
        <v>238</v>
      </c>
      <c r="D45" s="124" t="s">
        <v>292</v>
      </c>
      <c r="E45" s="124" t="s">
        <v>429</v>
      </c>
      <c r="F45" s="124" t="s">
        <v>274</v>
      </c>
      <c r="G45" s="55">
        <f t="shared" si="0"/>
        <v>77.6</v>
      </c>
      <c r="H45" s="55">
        <f t="shared" si="1"/>
        <v>77.6</v>
      </c>
      <c r="I45" s="125">
        <v>77600</v>
      </c>
      <c r="J45" s="125">
        <v>77600</v>
      </c>
    </row>
    <row r="46" spans="1:10" ht="25.5">
      <c r="A46" s="21">
        <f t="shared" si="2"/>
        <v>34</v>
      </c>
      <c r="B46" s="56" t="s">
        <v>354</v>
      </c>
      <c r="C46" s="124" t="s">
        <v>238</v>
      </c>
      <c r="D46" s="124" t="s">
        <v>292</v>
      </c>
      <c r="E46" s="124" t="s">
        <v>429</v>
      </c>
      <c r="F46" s="124" t="s">
        <v>284</v>
      </c>
      <c r="G46" s="55">
        <f t="shared" si="0"/>
        <v>18.8</v>
      </c>
      <c r="H46" s="55">
        <f t="shared" si="1"/>
        <v>18.8</v>
      </c>
      <c r="I46" s="125">
        <v>18800</v>
      </c>
      <c r="J46" s="125">
        <v>18800</v>
      </c>
    </row>
    <row r="47" spans="1:10" ht="25.5">
      <c r="A47" s="54">
        <f t="shared" si="2"/>
        <v>35</v>
      </c>
      <c r="B47" s="123" t="s">
        <v>359</v>
      </c>
      <c r="C47" s="57" t="s">
        <v>238</v>
      </c>
      <c r="D47" s="57" t="s">
        <v>294</v>
      </c>
      <c r="E47" s="57" t="s">
        <v>265</v>
      </c>
      <c r="F47" s="57" t="s">
        <v>266</v>
      </c>
      <c r="G47" s="125">
        <f t="shared" si="0"/>
        <v>334</v>
      </c>
      <c r="H47" s="125">
        <f t="shared" si="1"/>
        <v>231</v>
      </c>
      <c r="I47" s="125">
        <v>334000</v>
      </c>
      <c r="J47" s="125">
        <v>231000</v>
      </c>
    </row>
    <row r="48" spans="1:10" ht="38.25">
      <c r="A48" s="21">
        <f t="shared" si="2"/>
        <v>36</v>
      </c>
      <c r="B48" s="56" t="s">
        <v>360</v>
      </c>
      <c r="C48" s="124" t="s">
        <v>238</v>
      </c>
      <c r="D48" s="124" t="s">
        <v>296</v>
      </c>
      <c r="E48" s="124" t="s">
        <v>265</v>
      </c>
      <c r="F48" s="124" t="s">
        <v>266</v>
      </c>
      <c r="G48" s="55">
        <f t="shared" si="0"/>
        <v>67</v>
      </c>
      <c r="H48" s="55">
        <f t="shared" si="1"/>
        <v>70</v>
      </c>
      <c r="I48" s="125">
        <v>67000</v>
      </c>
      <c r="J48" s="125">
        <v>70000</v>
      </c>
    </row>
    <row r="49" spans="1:10" ht="38.25">
      <c r="A49" s="21">
        <f t="shared" si="2"/>
        <v>37</v>
      </c>
      <c r="B49" s="56" t="s">
        <v>506</v>
      </c>
      <c r="C49" s="124" t="s">
        <v>238</v>
      </c>
      <c r="D49" s="124" t="s">
        <v>296</v>
      </c>
      <c r="E49" s="124" t="s">
        <v>421</v>
      </c>
      <c r="F49" s="124" t="s">
        <v>266</v>
      </c>
      <c r="G49" s="55">
        <f t="shared" si="0"/>
        <v>67</v>
      </c>
      <c r="H49" s="55">
        <f t="shared" si="1"/>
        <v>70</v>
      </c>
      <c r="I49" s="125">
        <v>67000</v>
      </c>
      <c r="J49" s="125">
        <v>70000</v>
      </c>
    </row>
    <row r="50" spans="1:10" ht="51">
      <c r="A50" s="21">
        <f t="shared" si="2"/>
        <v>38</v>
      </c>
      <c r="B50" s="56" t="s">
        <v>513</v>
      </c>
      <c r="C50" s="124" t="s">
        <v>238</v>
      </c>
      <c r="D50" s="124" t="s">
        <v>296</v>
      </c>
      <c r="E50" s="124" t="s">
        <v>431</v>
      </c>
      <c r="F50" s="124" t="s">
        <v>266</v>
      </c>
      <c r="G50" s="55">
        <f t="shared" si="0"/>
        <v>67</v>
      </c>
      <c r="H50" s="55">
        <f t="shared" si="1"/>
        <v>70</v>
      </c>
      <c r="I50" s="125">
        <v>67000</v>
      </c>
      <c r="J50" s="125">
        <v>70000</v>
      </c>
    </row>
    <row r="51" spans="1:10" ht="63.75">
      <c r="A51" s="21">
        <f t="shared" si="2"/>
        <v>39</v>
      </c>
      <c r="B51" s="56" t="s">
        <v>514</v>
      </c>
      <c r="C51" s="124" t="s">
        <v>238</v>
      </c>
      <c r="D51" s="124" t="s">
        <v>296</v>
      </c>
      <c r="E51" s="124" t="s">
        <v>433</v>
      </c>
      <c r="F51" s="124" t="s">
        <v>266</v>
      </c>
      <c r="G51" s="55">
        <f t="shared" si="0"/>
        <v>67</v>
      </c>
      <c r="H51" s="55">
        <f t="shared" si="1"/>
        <v>70</v>
      </c>
      <c r="I51" s="125">
        <v>67000</v>
      </c>
      <c r="J51" s="125">
        <v>70000</v>
      </c>
    </row>
    <row r="52" spans="1:10" ht="25.5">
      <c r="A52" s="21">
        <f t="shared" si="2"/>
        <v>40</v>
      </c>
      <c r="B52" s="56" t="s">
        <v>354</v>
      </c>
      <c r="C52" s="124" t="s">
        <v>238</v>
      </c>
      <c r="D52" s="124" t="s">
        <v>296</v>
      </c>
      <c r="E52" s="124" t="s">
        <v>433</v>
      </c>
      <c r="F52" s="124" t="s">
        <v>284</v>
      </c>
      <c r="G52" s="55">
        <f t="shared" si="0"/>
        <v>67</v>
      </c>
      <c r="H52" s="55">
        <f t="shared" si="1"/>
        <v>70</v>
      </c>
      <c r="I52" s="125">
        <v>67000</v>
      </c>
      <c r="J52" s="125">
        <v>70000</v>
      </c>
    </row>
    <row r="53" spans="1:10" ht="12.75">
      <c r="A53" s="21">
        <f t="shared" si="2"/>
        <v>41</v>
      </c>
      <c r="B53" s="56" t="s">
        <v>361</v>
      </c>
      <c r="C53" s="124" t="s">
        <v>238</v>
      </c>
      <c r="D53" s="124" t="s">
        <v>298</v>
      </c>
      <c r="E53" s="124" t="s">
        <v>265</v>
      </c>
      <c r="F53" s="124" t="s">
        <v>266</v>
      </c>
      <c r="G53" s="55">
        <f t="shared" si="0"/>
        <v>218</v>
      </c>
      <c r="H53" s="55">
        <f t="shared" si="1"/>
        <v>109</v>
      </c>
      <c r="I53" s="125">
        <v>218000</v>
      </c>
      <c r="J53" s="125">
        <v>109000</v>
      </c>
    </row>
    <row r="54" spans="1:10" ht="38.25">
      <c r="A54" s="21">
        <f t="shared" si="2"/>
        <v>42</v>
      </c>
      <c r="B54" s="56" t="s">
        <v>506</v>
      </c>
      <c r="C54" s="124" t="s">
        <v>238</v>
      </c>
      <c r="D54" s="124" t="s">
        <v>298</v>
      </c>
      <c r="E54" s="124" t="s">
        <v>421</v>
      </c>
      <c r="F54" s="124" t="s">
        <v>266</v>
      </c>
      <c r="G54" s="55">
        <f t="shared" si="0"/>
        <v>218</v>
      </c>
      <c r="H54" s="55">
        <f t="shared" si="1"/>
        <v>109</v>
      </c>
      <c r="I54" s="125">
        <v>218000</v>
      </c>
      <c r="J54" s="125">
        <v>109000</v>
      </c>
    </row>
    <row r="55" spans="1:10" ht="51">
      <c r="A55" s="21">
        <f t="shared" si="2"/>
        <v>43</v>
      </c>
      <c r="B55" s="56" t="s">
        <v>515</v>
      </c>
      <c r="C55" s="124" t="s">
        <v>238</v>
      </c>
      <c r="D55" s="124" t="s">
        <v>298</v>
      </c>
      <c r="E55" s="124" t="s">
        <v>435</v>
      </c>
      <c r="F55" s="124" t="s">
        <v>266</v>
      </c>
      <c r="G55" s="55">
        <f t="shared" si="0"/>
        <v>218</v>
      </c>
      <c r="H55" s="55">
        <f t="shared" si="1"/>
        <v>109</v>
      </c>
      <c r="I55" s="125">
        <v>218000</v>
      </c>
      <c r="J55" s="125">
        <v>109000</v>
      </c>
    </row>
    <row r="56" spans="1:10" ht="38.25">
      <c r="A56" s="21">
        <f t="shared" si="2"/>
        <v>44</v>
      </c>
      <c r="B56" s="56" t="s">
        <v>516</v>
      </c>
      <c r="C56" s="124" t="s">
        <v>238</v>
      </c>
      <c r="D56" s="124" t="s">
        <v>298</v>
      </c>
      <c r="E56" s="124" t="s">
        <v>437</v>
      </c>
      <c r="F56" s="124" t="s">
        <v>266</v>
      </c>
      <c r="G56" s="55">
        <f t="shared" si="0"/>
        <v>218</v>
      </c>
      <c r="H56" s="55">
        <f t="shared" si="1"/>
        <v>109</v>
      </c>
      <c r="I56" s="125">
        <v>218000</v>
      </c>
      <c r="J56" s="125">
        <v>109000</v>
      </c>
    </row>
    <row r="57" spans="1:10" ht="25.5">
      <c r="A57" s="21">
        <f t="shared" si="2"/>
        <v>45</v>
      </c>
      <c r="B57" s="56" t="s">
        <v>354</v>
      </c>
      <c r="C57" s="124" t="s">
        <v>238</v>
      </c>
      <c r="D57" s="124" t="s">
        <v>298</v>
      </c>
      <c r="E57" s="124" t="s">
        <v>437</v>
      </c>
      <c r="F57" s="124" t="s">
        <v>284</v>
      </c>
      <c r="G57" s="55">
        <f t="shared" si="0"/>
        <v>218</v>
      </c>
      <c r="H57" s="55">
        <f t="shared" si="1"/>
        <v>109</v>
      </c>
      <c r="I57" s="125">
        <v>218000</v>
      </c>
      <c r="J57" s="125">
        <v>109000</v>
      </c>
    </row>
    <row r="58" spans="1:10" ht="25.5">
      <c r="A58" s="21">
        <f t="shared" si="2"/>
        <v>46</v>
      </c>
      <c r="B58" s="56" t="s">
        <v>362</v>
      </c>
      <c r="C58" s="124" t="s">
        <v>238</v>
      </c>
      <c r="D58" s="124" t="s">
        <v>300</v>
      </c>
      <c r="E58" s="124" t="s">
        <v>265</v>
      </c>
      <c r="F58" s="124" t="s">
        <v>266</v>
      </c>
      <c r="G58" s="55">
        <f t="shared" si="0"/>
        <v>49</v>
      </c>
      <c r="H58" s="55">
        <f t="shared" si="1"/>
        <v>52</v>
      </c>
      <c r="I58" s="125">
        <v>49000</v>
      </c>
      <c r="J58" s="125">
        <v>52000</v>
      </c>
    </row>
    <row r="59" spans="1:10" ht="38.25">
      <c r="A59" s="21">
        <f t="shared" si="2"/>
        <v>47</v>
      </c>
      <c r="B59" s="56" t="s">
        <v>506</v>
      </c>
      <c r="C59" s="124" t="s">
        <v>238</v>
      </c>
      <c r="D59" s="124" t="s">
        <v>300</v>
      </c>
      <c r="E59" s="124" t="s">
        <v>421</v>
      </c>
      <c r="F59" s="124" t="s">
        <v>266</v>
      </c>
      <c r="G59" s="55">
        <f t="shared" si="0"/>
        <v>49</v>
      </c>
      <c r="H59" s="55">
        <f t="shared" si="1"/>
        <v>52</v>
      </c>
      <c r="I59" s="125">
        <v>49000</v>
      </c>
      <c r="J59" s="125">
        <v>52000</v>
      </c>
    </row>
    <row r="60" spans="1:10" ht="63.75">
      <c r="A60" s="21">
        <f t="shared" si="2"/>
        <v>48</v>
      </c>
      <c r="B60" s="56" t="s">
        <v>517</v>
      </c>
      <c r="C60" s="124" t="s">
        <v>238</v>
      </c>
      <c r="D60" s="124" t="s">
        <v>300</v>
      </c>
      <c r="E60" s="124" t="s">
        <v>439</v>
      </c>
      <c r="F60" s="124" t="s">
        <v>266</v>
      </c>
      <c r="G60" s="55">
        <f t="shared" si="0"/>
        <v>17</v>
      </c>
      <c r="H60" s="55">
        <f t="shared" si="1"/>
        <v>18</v>
      </c>
      <c r="I60" s="125">
        <v>17000</v>
      </c>
      <c r="J60" s="125">
        <v>18000</v>
      </c>
    </row>
    <row r="61" spans="1:10" ht="25.5">
      <c r="A61" s="21">
        <f t="shared" si="2"/>
        <v>49</v>
      </c>
      <c r="B61" s="56" t="s">
        <v>518</v>
      </c>
      <c r="C61" s="124" t="s">
        <v>238</v>
      </c>
      <c r="D61" s="124" t="s">
        <v>300</v>
      </c>
      <c r="E61" s="124" t="s">
        <v>441</v>
      </c>
      <c r="F61" s="124" t="s">
        <v>266</v>
      </c>
      <c r="G61" s="55">
        <f t="shared" si="0"/>
        <v>17</v>
      </c>
      <c r="H61" s="55">
        <f t="shared" si="1"/>
        <v>18</v>
      </c>
      <c r="I61" s="125">
        <v>17000</v>
      </c>
      <c r="J61" s="125">
        <v>18000</v>
      </c>
    </row>
    <row r="62" spans="1:10" ht="25.5">
      <c r="A62" s="21">
        <f t="shared" si="2"/>
        <v>50</v>
      </c>
      <c r="B62" s="56" t="s">
        <v>354</v>
      </c>
      <c r="C62" s="124" t="s">
        <v>238</v>
      </c>
      <c r="D62" s="124" t="s">
        <v>300</v>
      </c>
      <c r="E62" s="124" t="s">
        <v>441</v>
      </c>
      <c r="F62" s="124" t="s">
        <v>284</v>
      </c>
      <c r="G62" s="55">
        <f t="shared" si="0"/>
        <v>17</v>
      </c>
      <c r="H62" s="55">
        <f t="shared" si="1"/>
        <v>18</v>
      </c>
      <c r="I62" s="125">
        <v>17000</v>
      </c>
      <c r="J62" s="125">
        <v>18000</v>
      </c>
    </row>
    <row r="63" spans="1:10" ht="63.75">
      <c r="A63" s="21">
        <f t="shared" si="2"/>
        <v>51</v>
      </c>
      <c r="B63" s="56" t="s">
        <v>519</v>
      </c>
      <c r="C63" s="124" t="s">
        <v>238</v>
      </c>
      <c r="D63" s="124" t="s">
        <v>300</v>
      </c>
      <c r="E63" s="124" t="s">
        <v>443</v>
      </c>
      <c r="F63" s="124" t="s">
        <v>266</v>
      </c>
      <c r="G63" s="55">
        <f t="shared" si="0"/>
        <v>32</v>
      </c>
      <c r="H63" s="55">
        <f t="shared" si="1"/>
        <v>34</v>
      </c>
      <c r="I63" s="125">
        <v>32000</v>
      </c>
      <c r="J63" s="125">
        <v>34000</v>
      </c>
    </row>
    <row r="64" spans="1:10" ht="25.5">
      <c r="A64" s="21">
        <f t="shared" si="2"/>
        <v>52</v>
      </c>
      <c r="B64" s="56" t="s">
        <v>520</v>
      </c>
      <c r="C64" s="124" t="s">
        <v>238</v>
      </c>
      <c r="D64" s="124" t="s">
        <v>300</v>
      </c>
      <c r="E64" s="124" t="s">
        <v>445</v>
      </c>
      <c r="F64" s="124" t="s">
        <v>266</v>
      </c>
      <c r="G64" s="55">
        <f t="shared" si="0"/>
        <v>32</v>
      </c>
      <c r="H64" s="55">
        <f t="shared" si="1"/>
        <v>34</v>
      </c>
      <c r="I64" s="125">
        <v>32000</v>
      </c>
      <c r="J64" s="125">
        <v>34000</v>
      </c>
    </row>
    <row r="65" spans="1:10" ht="25.5">
      <c r="A65" s="21">
        <f t="shared" si="2"/>
        <v>53</v>
      </c>
      <c r="B65" s="56" t="s">
        <v>354</v>
      </c>
      <c r="C65" s="124" t="s">
        <v>238</v>
      </c>
      <c r="D65" s="124" t="s">
        <v>300</v>
      </c>
      <c r="E65" s="124" t="s">
        <v>445</v>
      </c>
      <c r="F65" s="124" t="s">
        <v>284</v>
      </c>
      <c r="G65" s="55">
        <f t="shared" si="0"/>
        <v>32</v>
      </c>
      <c r="H65" s="55">
        <f t="shared" si="1"/>
        <v>34</v>
      </c>
      <c r="I65" s="125">
        <v>32000</v>
      </c>
      <c r="J65" s="125">
        <v>34000</v>
      </c>
    </row>
    <row r="66" spans="1:10" ht="12.75">
      <c r="A66" s="54">
        <f t="shared" si="2"/>
        <v>54</v>
      </c>
      <c r="B66" s="123" t="s">
        <v>363</v>
      </c>
      <c r="C66" s="57" t="s">
        <v>238</v>
      </c>
      <c r="D66" s="57" t="s">
        <v>302</v>
      </c>
      <c r="E66" s="57" t="s">
        <v>265</v>
      </c>
      <c r="F66" s="57" t="s">
        <v>266</v>
      </c>
      <c r="G66" s="125">
        <f t="shared" si="0"/>
        <v>1434</v>
      </c>
      <c r="H66" s="125">
        <f t="shared" si="1"/>
        <v>1194</v>
      </c>
      <c r="I66" s="125">
        <v>1434000</v>
      </c>
      <c r="J66" s="125">
        <v>1194000</v>
      </c>
    </row>
    <row r="67" spans="1:10" ht="12.75">
      <c r="A67" s="21">
        <f t="shared" si="2"/>
        <v>55</v>
      </c>
      <c r="B67" s="56" t="s">
        <v>364</v>
      </c>
      <c r="C67" s="124" t="s">
        <v>238</v>
      </c>
      <c r="D67" s="124" t="s">
        <v>304</v>
      </c>
      <c r="E67" s="124" t="s">
        <v>265</v>
      </c>
      <c r="F67" s="124" t="s">
        <v>266</v>
      </c>
      <c r="G67" s="55">
        <f t="shared" si="0"/>
        <v>1410</v>
      </c>
      <c r="H67" s="55">
        <f t="shared" si="1"/>
        <v>1169</v>
      </c>
      <c r="I67" s="125">
        <v>1410000</v>
      </c>
      <c r="J67" s="125">
        <v>1169000</v>
      </c>
    </row>
    <row r="68" spans="1:10" ht="38.25">
      <c r="A68" s="21">
        <f t="shared" si="2"/>
        <v>56</v>
      </c>
      <c r="B68" s="56" t="s">
        <v>506</v>
      </c>
      <c r="C68" s="124" t="s">
        <v>238</v>
      </c>
      <c r="D68" s="124" t="s">
        <v>304</v>
      </c>
      <c r="E68" s="124" t="s">
        <v>421</v>
      </c>
      <c r="F68" s="124" t="s">
        <v>266</v>
      </c>
      <c r="G68" s="55">
        <f t="shared" si="0"/>
        <v>1410</v>
      </c>
      <c r="H68" s="55">
        <f t="shared" si="1"/>
        <v>1169</v>
      </c>
      <c r="I68" s="125">
        <v>1410000</v>
      </c>
      <c r="J68" s="125">
        <v>1169000</v>
      </c>
    </row>
    <row r="69" spans="1:10" ht="38.25">
      <c r="A69" s="21">
        <f t="shared" si="2"/>
        <v>57</v>
      </c>
      <c r="B69" s="56" t="s">
        <v>521</v>
      </c>
      <c r="C69" s="124" t="s">
        <v>238</v>
      </c>
      <c r="D69" s="124" t="s">
        <v>304</v>
      </c>
      <c r="E69" s="124" t="s">
        <v>447</v>
      </c>
      <c r="F69" s="124" t="s">
        <v>266</v>
      </c>
      <c r="G69" s="55">
        <f t="shared" si="0"/>
        <v>1410</v>
      </c>
      <c r="H69" s="55">
        <f t="shared" si="1"/>
        <v>1169</v>
      </c>
      <c r="I69" s="125">
        <v>1410000</v>
      </c>
      <c r="J69" s="125">
        <v>1169000</v>
      </c>
    </row>
    <row r="70" spans="1:10" ht="38.25">
      <c r="A70" s="21">
        <f t="shared" si="2"/>
        <v>58</v>
      </c>
      <c r="B70" s="56" t="s">
        <v>523</v>
      </c>
      <c r="C70" s="124" t="s">
        <v>238</v>
      </c>
      <c r="D70" s="124" t="s">
        <v>304</v>
      </c>
      <c r="E70" s="124" t="s">
        <v>451</v>
      </c>
      <c r="F70" s="124" t="s">
        <v>266</v>
      </c>
      <c r="G70" s="55">
        <f t="shared" si="0"/>
        <v>760</v>
      </c>
      <c r="H70" s="55">
        <f t="shared" si="1"/>
        <v>469</v>
      </c>
      <c r="I70" s="125">
        <v>760000</v>
      </c>
      <c r="J70" s="125">
        <v>469000</v>
      </c>
    </row>
    <row r="71" spans="1:10" ht="25.5">
      <c r="A71" s="21">
        <f t="shared" si="2"/>
        <v>59</v>
      </c>
      <c r="B71" s="56" t="s">
        <v>354</v>
      </c>
      <c r="C71" s="124" t="s">
        <v>238</v>
      </c>
      <c r="D71" s="124" t="s">
        <v>304</v>
      </c>
      <c r="E71" s="124" t="s">
        <v>451</v>
      </c>
      <c r="F71" s="124" t="s">
        <v>284</v>
      </c>
      <c r="G71" s="55">
        <f t="shared" si="0"/>
        <v>760</v>
      </c>
      <c r="H71" s="55">
        <f t="shared" si="1"/>
        <v>469</v>
      </c>
      <c r="I71" s="125">
        <v>760000</v>
      </c>
      <c r="J71" s="125">
        <v>469000</v>
      </c>
    </row>
    <row r="72" spans="1:10" ht="19.5" customHeight="1">
      <c r="A72" s="21">
        <f t="shared" si="2"/>
        <v>60</v>
      </c>
      <c r="B72" s="56" t="s">
        <v>525</v>
      </c>
      <c r="C72" s="124" t="s">
        <v>238</v>
      </c>
      <c r="D72" s="124" t="s">
        <v>304</v>
      </c>
      <c r="E72" s="124" t="s">
        <v>455</v>
      </c>
      <c r="F72" s="124" t="s">
        <v>266</v>
      </c>
      <c r="G72" s="55">
        <f t="shared" si="0"/>
        <v>650</v>
      </c>
      <c r="H72" s="55">
        <f t="shared" si="1"/>
        <v>700</v>
      </c>
      <c r="I72" s="125">
        <v>650000</v>
      </c>
      <c r="J72" s="125">
        <v>700000</v>
      </c>
    </row>
    <row r="73" spans="1:10" ht="25.5">
      <c r="A73" s="21">
        <f t="shared" si="2"/>
        <v>61</v>
      </c>
      <c r="B73" s="56" t="s">
        <v>354</v>
      </c>
      <c r="C73" s="124" t="s">
        <v>238</v>
      </c>
      <c r="D73" s="124" t="s">
        <v>304</v>
      </c>
      <c r="E73" s="124" t="s">
        <v>455</v>
      </c>
      <c r="F73" s="124" t="s">
        <v>284</v>
      </c>
      <c r="G73" s="55">
        <f t="shared" si="0"/>
        <v>650</v>
      </c>
      <c r="H73" s="55">
        <f t="shared" si="1"/>
        <v>700</v>
      </c>
      <c r="I73" s="125">
        <v>650000</v>
      </c>
      <c r="J73" s="125">
        <v>700000</v>
      </c>
    </row>
    <row r="74" spans="1:10" ht="12.75">
      <c r="A74" s="21">
        <f t="shared" si="2"/>
        <v>62</v>
      </c>
      <c r="B74" s="56" t="s">
        <v>365</v>
      </c>
      <c r="C74" s="124" t="s">
        <v>238</v>
      </c>
      <c r="D74" s="124" t="s">
        <v>306</v>
      </c>
      <c r="E74" s="124" t="s">
        <v>265</v>
      </c>
      <c r="F74" s="124" t="s">
        <v>266</v>
      </c>
      <c r="G74" s="55">
        <f aca="true" t="shared" si="3" ref="G74:G135">I74/1000</f>
        <v>24</v>
      </c>
      <c r="H74" s="55">
        <f aca="true" t="shared" si="4" ref="H74:H135">J74/1000</f>
        <v>25</v>
      </c>
      <c r="I74" s="125">
        <v>24000</v>
      </c>
      <c r="J74" s="125">
        <v>25000</v>
      </c>
    </row>
    <row r="75" spans="1:10" ht="38.25">
      <c r="A75" s="21">
        <f aca="true" t="shared" si="5" ref="A75:A136">1+A74</f>
        <v>63</v>
      </c>
      <c r="B75" s="56" t="s">
        <v>506</v>
      </c>
      <c r="C75" s="124" t="s">
        <v>238</v>
      </c>
      <c r="D75" s="124" t="s">
        <v>306</v>
      </c>
      <c r="E75" s="124" t="s">
        <v>421</v>
      </c>
      <c r="F75" s="124" t="s">
        <v>266</v>
      </c>
      <c r="G75" s="55">
        <f t="shared" si="3"/>
        <v>24</v>
      </c>
      <c r="H75" s="55">
        <f t="shared" si="4"/>
        <v>25</v>
      </c>
      <c r="I75" s="125">
        <v>24000</v>
      </c>
      <c r="J75" s="125">
        <v>25000</v>
      </c>
    </row>
    <row r="76" spans="1:10" ht="38.25">
      <c r="A76" s="21">
        <f t="shared" si="5"/>
        <v>64</v>
      </c>
      <c r="B76" s="56" t="s">
        <v>526</v>
      </c>
      <c r="C76" s="124" t="s">
        <v>238</v>
      </c>
      <c r="D76" s="124" t="s">
        <v>306</v>
      </c>
      <c r="E76" s="124" t="s">
        <v>457</v>
      </c>
      <c r="F76" s="124" t="s">
        <v>266</v>
      </c>
      <c r="G76" s="55">
        <f t="shared" si="3"/>
        <v>24</v>
      </c>
      <c r="H76" s="55">
        <f t="shared" si="4"/>
        <v>25</v>
      </c>
      <c r="I76" s="125">
        <v>24000</v>
      </c>
      <c r="J76" s="125">
        <v>25000</v>
      </c>
    </row>
    <row r="77" spans="1:10" ht="12.75">
      <c r="A77" s="21">
        <f t="shared" si="5"/>
        <v>65</v>
      </c>
      <c r="B77" s="56" t="s">
        <v>527</v>
      </c>
      <c r="C77" s="124" t="s">
        <v>238</v>
      </c>
      <c r="D77" s="124" t="s">
        <v>306</v>
      </c>
      <c r="E77" s="124" t="s">
        <v>459</v>
      </c>
      <c r="F77" s="124" t="s">
        <v>266</v>
      </c>
      <c r="G77" s="55">
        <f t="shared" si="3"/>
        <v>24</v>
      </c>
      <c r="H77" s="55">
        <f t="shared" si="4"/>
        <v>25</v>
      </c>
      <c r="I77" s="125">
        <v>24000</v>
      </c>
      <c r="J77" s="125">
        <v>25000</v>
      </c>
    </row>
    <row r="78" spans="1:10" ht="25.5">
      <c r="A78" s="21">
        <f t="shared" si="5"/>
        <v>66</v>
      </c>
      <c r="B78" s="56" t="s">
        <v>354</v>
      </c>
      <c r="C78" s="124" t="s">
        <v>238</v>
      </c>
      <c r="D78" s="124" t="s">
        <v>306</v>
      </c>
      <c r="E78" s="124" t="s">
        <v>459</v>
      </c>
      <c r="F78" s="124" t="s">
        <v>284</v>
      </c>
      <c r="G78" s="55">
        <f t="shared" si="3"/>
        <v>24</v>
      </c>
      <c r="H78" s="55">
        <f t="shared" si="4"/>
        <v>25</v>
      </c>
      <c r="I78" s="125">
        <v>24000</v>
      </c>
      <c r="J78" s="125">
        <v>25000</v>
      </c>
    </row>
    <row r="79" spans="1:10" ht="12.75">
      <c r="A79" s="54">
        <f t="shared" si="5"/>
        <v>67</v>
      </c>
      <c r="B79" s="123" t="s">
        <v>366</v>
      </c>
      <c r="C79" s="57" t="s">
        <v>238</v>
      </c>
      <c r="D79" s="57" t="s">
        <v>308</v>
      </c>
      <c r="E79" s="57" t="s">
        <v>265</v>
      </c>
      <c r="F79" s="57" t="s">
        <v>266</v>
      </c>
      <c r="G79" s="125">
        <f t="shared" si="3"/>
        <v>5524</v>
      </c>
      <c r="H79" s="125">
        <f t="shared" si="4"/>
        <v>5159</v>
      </c>
      <c r="I79" s="125">
        <v>5524000</v>
      </c>
      <c r="J79" s="125">
        <v>5159000</v>
      </c>
    </row>
    <row r="80" spans="1:10" ht="12.75">
      <c r="A80" s="21">
        <f t="shared" si="5"/>
        <v>68</v>
      </c>
      <c r="B80" s="56" t="s">
        <v>367</v>
      </c>
      <c r="C80" s="124" t="s">
        <v>238</v>
      </c>
      <c r="D80" s="124" t="s">
        <v>310</v>
      </c>
      <c r="E80" s="124" t="s">
        <v>265</v>
      </c>
      <c r="F80" s="124" t="s">
        <v>266</v>
      </c>
      <c r="G80" s="55">
        <f t="shared" si="3"/>
        <v>671</v>
      </c>
      <c r="H80" s="55">
        <f t="shared" si="4"/>
        <v>706</v>
      </c>
      <c r="I80" s="125">
        <v>671000</v>
      </c>
      <c r="J80" s="125">
        <v>706000</v>
      </c>
    </row>
    <row r="81" spans="1:10" ht="38.25">
      <c r="A81" s="21">
        <f t="shared" si="5"/>
        <v>69</v>
      </c>
      <c r="B81" s="56" t="s">
        <v>506</v>
      </c>
      <c r="C81" s="124" t="s">
        <v>238</v>
      </c>
      <c r="D81" s="124" t="s">
        <v>310</v>
      </c>
      <c r="E81" s="124" t="s">
        <v>421</v>
      </c>
      <c r="F81" s="124" t="s">
        <v>266</v>
      </c>
      <c r="G81" s="55">
        <f t="shared" si="3"/>
        <v>671</v>
      </c>
      <c r="H81" s="55">
        <f t="shared" si="4"/>
        <v>706</v>
      </c>
      <c r="I81" s="125">
        <v>671000</v>
      </c>
      <c r="J81" s="125">
        <v>706000</v>
      </c>
    </row>
    <row r="82" spans="1:10" ht="51">
      <c r="A82" s="21">
        <f t="shared" si="5"/>
        <v>70</v>
      </c>
      <c r="B82" s="56" t="s">
        <v>528</v>
      </c>
      <c r="C82" s="124" t="s">
        <v>238</v>
      </c>
      <c r="D82" s="124" t="s">
        <v>310</v>
      </c>
      <c r="E82" s="124" t="s">
        <v>461</v>
      </c>
      <c r="F82" s="124" t="s">
        <v>266</v>
      </c>
      <c r="G82" s="55">
        <f t="shared" si="3"/>
        <v>671</v>
      </c>
      <c r="H82" s="55">
        <f t="shared" si="4"/>
        <v>706</v>
      </c>
      <c r="I82" s="125">
        <v>671000</v>
      </c>
      <c r="J82" s="125">
        <v>706000</v>
      </c>
    </row>
    <row r="83" spans="1:10" ht="38.25">
      <c r="A83" s="21">
        <f t="shared" si="5"/>
        <v>71</v>
      </c>
      <c r="B83" s="56" t="s">
        <v>529</v>
      </c>
      <c r="C83" s="124" t="s">
        <v>238</v>
      </c>
      <c r="D83" s="124" t="s">
        <v>310</v>
      </c>
      <c r="E83" s="124" t="s">
        <v>463</v>
      </c>
      <c r="F83" s="124" t="s">
        <v>266</v>
      </c>
      <c r="G83" s="55">
        <f t="shared" si="3"/>
        <v>671</v>
      </c>
      <c r="H83" s="55">
        <f t="shared" si="4"/>
        <v>706</v>
      </c>
      <c r="I83" s="125">
        <v>671000</v>
      </c>
      <c r="J83" s="125">
        <v>706000</v>
      </c>
    </row>
    <row r="84" spans="1:10" ht="25.5">
      <c r="A84" s="21">
        <f t="shared" si="5"/>
        <v>72</v>
      </c>
      <c r="B84" s="56" t="s">
        <v>354</v>
      </c>
      <c r="C84" s="124" t="s">
        <v>238</v>
      </c>
      <c r="D84" s="124" t="s">
        <v>310</v>
      </c>
      <c r="E84" s="124" t="s">
        <v>463</v>
      </c>
      <c r="F84" s="124" t="s">
        <v>284</v>
      </c>
      <c r="G84" s="55">
        <f t="shared" si="3"/>
        <v>671</v>
      </c>
      <c r="H84" s="55">
        <f t="shared" si="4"/>
        <v>706</v>
      </c>
      <c r="I84" s="125">
        <v>671000</v>
      </c>
      <c r="J84" s="125">
        <v>706000</v>
      </c>
    </row>
    <row r="85" spans="1:10" ht="12.75">
      <c r="A85" s="21">
        <f t="shared" si="5"/>
        <v>73</v>
      </c>
      <c r="B85" s="56" t="s">
        <v>368</v>
      </c>
      <c r="C85" s="124" t="s">
        <v>238</v>
      </c>
      <c r="D85" s="124" t="s">
        <v>312</v>
      </c>
      <c r="E85" s="124" t="s">
        <v>265</v>
      </c>
      <c r="F85" s="124" t="s">
        <v>266</v>
      </c>
      <c r="G85" s="55">
        <f t="shared" si="3"/>
        <v>3810</v>
      </c>
      <c r="H85" s="55">
        <f t="shared" si="4"/>
        <v>3452</v>
      </c>
      <c r="I85" s="125">
        <v>3810000</v>
      </c>
      <c r="J85" s="125">
        <v>3452000</v>
      </c>
    </row>
    <row r="86" spans="1:10" ht="38.25">
      <c r="A86" s="21">
        <f t="shared" si="5"/>
        <v>74</v>
      </c>
      <c r="B86" s="56" t="s">
        <v>506</v>
      </c>
      <c r="C86" s="124" t="s">
        <v>238</v>
      </c>
      <c r="D86" s="124" t="s">
        <v>312</v>
      </c>
      <c r="E86" s="124" t="s">
        <v>421</v>
      </c>
      <c r="F86" s="124" t="s">
        <v>266</v>
      </c>
      <c r="G86" s="55">
        <f t="shared" si="3"/>
        <v>3810</v>
      </c>
      <c r="H86" s="55">
        <f t="shared" si="4"/>
        <v>3452</v>
      </c>
      <c r="I86" s="125">
        <v>3810000</v>
      </c>
      <c r="J86" s="125">
        <v>3452000</v>
      </c>
    </row>
    <row r="87" spans="1:10" ht="38.25">
      <c r="A87" s="21">
        <f t="shared" si="5"/>
        <v>75</v>
      </c>
      <c r="B87" s="56" t="s">
        <v>530</v>
      </c>
      <c r="C87" s="124" t="s">
        <v>238</v>
      </c>
      <c r="D87" s="124" t="s">
        <v>312</v>
      </c>
      <c r="E87" s="124" t="s">
        <v>465</v>
      </c>
      <c r="F87" s="124" t="s">
        <v>266</v>
      </c>
      <c r="G87" s="55">
        <f t="shared" si="3"/>
        <v>3485</v>
      </c>
      <c r="H87" s="55">
        <f t="shared" si="4"/>
        <v>3110</v>
      </c>
      <c r="I87" s="125">
        <v>3485000</v>
      </c>
      <c r="J87" s="125">
        <v>3110000</v>
      </c>
    </row>
    <row r="88" spans="1:10" ht="63.75">
      <c r="A88" s="21">
        <f t="shared" si="5"/>
        <v>76</v>
      </c>
      <c r="B88" s="56" t="s">
        <v>369</v>
      </c>
      <c r="C88" s="124" t="s">
        <v>238</v>
      </c>
      <c r="D88" s="124" t="s">
        <v>312</v>
      </c>
      <c r="E88" s="124" t="s">
        <v>466</v>
      </c>
      <c r="F88" s="124" t="s">
        <v>266</v>
      </c>
      <c r="G88" s="55">
        <f t="shared" si="3"/>
        <v>1000</v>
      </c>
      <c r="H88" s="55">
        <f t="shared" si="4"/>
        <v>700</v>
      </c>
      <c r="I88" s="125">
        <v>1000000</v>
      </c>
      <c r="J88" s="125">
        <v>700000</v>
      </c>
    </row>
    <row r="89" spans="1:10" ht="25.5">
      <c r="A89" s="21">
        <f t="shared" si="5"/>
        <v>77</v>
      </c>
      <c r="B89" s="56" t="s">
        <v>354</v>
      </c>
      <c r="C89" s="124" t="s">
        <v>238</v>
      </c>
      <c r="D89" s="124" t="s">
        <v>312</v>
      </c>
      <c r="E89" s="124" t="s">
        <v>466</v>
      </c>
      <c r="F89" s="124" t="s">
        <v>284</v>
      </c>
      <c r="G89" s="55">
        <f t="shared" si="3"/>
        <v>1000</v>
      </c>
      <c r="H89" s="55">
        <f t="shared" si="4"/>
        <v>700</v>
      </c>
      <c r="I89" s="125">
        <v>1000000</v>
      </c>
      <c r="J89" s="125">
        <v>700000</v>
      </c>
    </row>
    <row r="90" spans="1:10" ht="63.75">
      <c r="A90" s="21">
        <f t="shared" si="5"/>
        <v>78</v>
      </c>
      <c r="B90" s="56" t="s">
        <v>370</v>
      </c>
      <c r="C90" s="124" t="s">
        <v>238</v>
      </c>
      <c r="D90" s="124" t="s">
        <v>312</v>
      </c>
      <c r="E90" s="124" t="s">
        <v>467</v>
      </c>
      <c r="F90" s="124" t="s">
        <v>266</v>
      </c>
      <c r="G90" s="55">
        <f t="shared" si="3"/>
        <v>2100</v>
      </c>
      <c r="H90" s="55">
        <f t="shared" si="4"/>
        <v>2000</v>
      </c>
      <c r="I90" s="125">
        <v>2100000</v>
      </c>
      <c r="J90" s="125">
        <v>2000000</v>
      </c>
    </row>
    <row r="91" spans="1:10" ht="25.5">
      <c r="A91" s="21">
        <f t="shared" si="5"/>
        <v>79</v>
      </c>
      <c r="B91" s="56" t="s">
        <v>354</v>
      </c>
      <c r="C91" s="124" t="s">
        <v>238</v>
      </c>
      <c r="D91" s="124" t="s">
        <v>312</v>
      </c>
      <c r="E91" s="124" t="s">
        <v>467</v>
      </c>
      <c r="F91" s="124" t="s">
        <v>284</v>
      </c>
      <c r="G91" s="55">
        <f t="shared" si="3"/>
        <v>2100</v>
      </c>
      <c r="H91" s="55">
        <f t="shared" si="4"/>
        <v>2000</v>
      </c>
      <c r="I91" s="125">
        <v>2100000</v>
      </c>
      <c r="J91" s="125">
        <v>2000000</v>
      </c>
    </row>
    <row r="92" spans="1:10" ht="25.5">
      <c r="A92" s="21">
        <f t="shared" si="5"/>
        <v>80</v>
      </c>
      <c r="B92" s="56" t="s">
        <v>531</v>
      </c>
      <c r="C92" s="124" t="s">
        <v>238</v>
      </c>
      <c r="D92" s="124" t="s">
        <v>312</v>
      </c>
      <c r="E92" s="124" t="s">
        <v>469</v>
      </c>
      <c r="F92" s="124" t="s">
        <v>266</v>
      </c>
      <c r="G92" s="55">
        <f t="shared" si="3"/>
        <v>0</v>
      </c>
      <c r="H92" s="55">
        <f t="shared" si="4"/>
        <v>37</v>
      </c>
      <c r="I92" s="125">
        <v>0</v>
      </c>
      <c r="J92" s="125">
        <v>37000</v>
      </c>
    </row>
    <row r="93" spans="1:10" ht="25.5">
      <c r="A93" s="21">
        <f t="shared" si="5"/>
        <v>81</v>
      </c>
      <c r="B93" s="56" t="s">
        <v>354</v>
      </c>
      <c r="C93" s="124" t="s">
        <v>238</v>
      </c>
      <c r="D93" s="124" t="s">
        <v>312</v>
      </c>
      <c r="E93" s="124" t="s">
        <v>469</v>
      </c>
      <c r="F93" s="124" t="s">
        <v>284</v>
      </c>
      <c r="G93" s="55">
        <f t="shared" si="3"/>
        <v>0</v>
      </c>
      <c r="H93" s="55">
        <f t="shared" si="4"/>
        <v>37</v>
      </c>
      <c r="I93" s="125">
        <v>0</v>
      </c>
      <c r="J93" s="125">
        <v>37000</v>
      </c>
    </row>
    <row r="94" spans="1:10" ht="25.5">
      <c r="A94" s="21">
        <f t="shared" si="5"/>
        <v>82</v>
      </c>
      <c r="B94" s="56" t="s">
        <v>532</v>
      </c>
      <c r="C94" s="124" t="s">
        <v>238</v>
      </c>
      <c r="D94" s="124" t="s">
        <v>312</v>
      </c>
      <c r="E94" s="124" t="s">
        <v>471</v>
      </c>
      <c r="F94" s="124" t="s">
        <v>266</v>
      </c>
      <c r="G94" s="55">
        <f t="shared" si="3"/>
        <v>53</v>
      </c>
      <c r="H94" s="55">
        <f t="shared" si="4"/>
        <v>0</v>
      </c>
      <c r="I94" s="125">
        <v>53000</v>
      </c>
      <c r="J94" s="125">
        <v>0</v>
      </c>
    </row>
    <row r="95" spans="1:10" ht="25.5">
      <c r="A95" s="21">
        <f t="shared" si="5"/>
        <v>83</v>
      </c>
      <c r="B95" s="56" t="s">
        <v>354</v>
      </c>
      <c r="C95" s="124" t="s">
        <v>238</v>
      </c>
      <c r="D95" s="124" t="s">
        <v>312</v>
      </c>
      <c r="E95" s="124" t="s">
        <v>471</v>
      </c>
      <c r="F95" s="124" t="s">
        <v>284</v>
      </c>
      <c r="G95" s="55">
        <f t="shared" si="3"/>
        <v>53</v>
      </c>
      <c r="H95" s="55">
        <f t="shared" si="4"/>
        <v>0</v>
      </c>
      <c r="I95" s="125">
        <v>53000</v>
      </c>
      <c r="J95" s="125">
        <v>0</v>
      </c>
    </row>
    <row r="96" spans="1:10" ht="12.75">
      <c r="A96" s="21">
        <f t="shared" si="5"/>
        <v>84</v>
      </c>
      <c r="B96" s="56" t="s">
        <v>533</v>
      </c>
      <c r="C96" s="124" t="s">
        <v>238</v>
      </c>
      <c r="D96" s="124" t="s">
        <v>312</v>
      </c>
      <c r="E96" s="124" t="s">
        <v>473</v>
      </c>
      <c r="F96" s="124" t="s">
        <v>266</v>
      </c>
      <c r="G96" s="55">
        <f t="shared" si="3"/>
        <v>332</v>
      </c>
      <c r="H96" s="55">
        <f t="shared" si="4"/>
        <v>373</v>
      </c>
      <c r="I96" s="125">
        <v>332000</v>
      </c>
      <c r="J96" s="125">
        <v>373000</v>
      </c>
    </row>
    <row r="97" spans="1:10" ht="25.5">
      <c r="A97" s="21">
        <f t="shared" si="5"/>
        <v>85</v>
      </c>
      <c r="B97" s="56" t="s">
        <v>354</v>
      </c>
      <c r="C97" s="124" t="s">
        <v>238</v>
      </c>
      <c r="D97" s="124" t="s">
        <v>312</v>
      </c>
      <c r="E97" s="124" t="s">
        <v>473</v>
      </c>
      <c r="F97" s="124" t="s">
        <v>284</v>
      </c>
      <c r="G97" s="55">
        <f t="shared" si="3"/>
        <v>332</v>
      </c>
      <c r="H97" s="55">
        <f t="shared" si="4"/>
        <v>373</v>
      </c>
      <c r="I97" s="125">
        <v>332000</v>
      </c>
      <c r="J97" s="125">
        <v>373000</v>
      </c>
    </row>
    <row r="98" spans="1:10" ht="38.25">
      <c r="A98" s="21">
        <f t="shared" si="5"/>
        <v>86</v>
      </c>
      <c r="B98" s="56" t="s">
        <v>534</v>
      </c>
      <c r="C98" s="124" t="s">
        <v>238</v>
      </c>
      <c r="D98" s="124" t="s">
        <v>312</v>
      </c>
      <c r="E98" s="124" t="s">
        <v>193</v>
      </c>
      <c r="F98" s="124" t="s">
        <v>266</v>
      </c>
      <c r="G98" s="55">
        <f t="shared" si="3"/>
        <v>325</v>
      </c>
      <c r="H98" s="55">
        <f t="shared" si="4"/>
        <v>342</v>
      </c>
      <c r="I98" s="125">
        <v>325000</v>
      </c>
      <c r="J98" s="125">
        <v>342000</v>
      </c>
    </row>
    <row r="99" spans="1:10" ht="25.5">
      <c r="A99" s="21">
        <f t="shared" si="5"/>
        <v>87</v>
      </c>
      <c r="B99" s="56" t="s">
        <v>535</v>
      </c>
      <c r="C99" s="124" t="s">
        <v>238</v>
      </c>
      <c r="D99" s="124" t="s">
        <v>312</v>
      </c>
      <c r="E99" s="124" t="s">
        <v>194</v>
      </c>
      <c r="F99" s="124" t="s">
        <v>266</v>
      </c>
      <c r="G99" s="55">
        <f t="shared" si="3"/>
        <v>325</v>
      </c>
      <c r="H99" s="55">
        <f t="shared" si="4"/>
        <v>342</v>
      </c>
      <c r="I99" s="125">
        <v>325000</v>
      </c>
      <c r="J99" s="125">
        <v>342000</v>
      </c>
    </row>
    <row r="100" spans="1:10" ht="25.5">
      <c r="A100" s="21">
        <f t="shared" si="5"/>
        <v>88</v>
      </c>
      <c r="B100" s="56" t="s">
        <v>354</v>
      </c>
      <c r="C100" s="124" t="s">
        <v>238</v>
      </c>
      <c r="D100" s="124" t="s">
        <v>312</v>
      </c>
      <c r="E100" s="124" t="s">
        <v>194</v>
      </c>
      <c r="F100" s="124" t="s">
        <v>284</v>
      </c>
      <c r="G100" s="55">
        <f t="shared" si="3"/>
        <v>325</v>
      </c>
      <c r="H100" s="55">
        <f t="shared" si="4"/>
        <v>342</v>
      </c>
      <c r="I100" s="125">
        <v>325000</v>
      </c>
      <c r="J100" s="125">
        <v>342000</v>
      </c>
    </row>
    <row r="101" spans="1:10" ht="12.75">
      <c r="A101" s="21">
        <f t="shared" si="5"/>
        <v>89</v>
      </c>
      <c r="B101" s="56" t="s">
        <v>371</v>
      </c>
      <c r="C101" s="124" t="s">
        <v>238</v>
      </c>
      <c r="D101" s="124" t="s">
        <v>314</v>
      </c>
      <c r="E101" s="124" t="s">
        <v>265</v>
      </c>
      <c r="F101" s="124" t="s">
        <v>266</v>
      </c>
      <c r="G101" s="55">
        <f t="shared" si="3"/>
        <v>1043</v>
      </c>
      <c r="H101" s="55">
        <f t="shared" si="4"/>
        <v>1001</v>
      </c>
      <c r="I101" s="125">
        <v>1043000</v>
      </c>
      <c r="J101" s="125">
        <v>1001000</v>
      </c>
    </row>
    <row r="102" spans="1:10" ht="38.25">
      <c r="A102" s="21">
        <f t="shared" si="5"/>
        <v>90</v>
      </c>
      <c r="B102" s="56" t="s">
        <v>506</v>
      </c>
      <c r="C102" s="124" t="s">
        <v>238</v>
      </c>
      <c r="D102" s="124" t="s">
        <v>314</v>
      </c>
      <c r="E102" s="124" t="s">
        <v>421</v>
      </c>
      <c r="F102" s="124" t="s">
        <v>266</v>
      </c>
      <c r="G102" s="55">
        <f t="shared" si="3"/>
        <v>1043</v>
      </c>
      <c r="H102" s="55">
        <f t="shared" si="4"/>
        <v>1001</v>
      </c>
      <c r="I102" s="125">
        <v>1043000</v>
      </c>
      <c r="J102" s="125">
        <v>1001000</v>
      </c>
    </row>
    <row r="103" spans="1:10" ht="38.25">
      <c r="A103" s="21">
        <f t="shared" si="5"/>
        <v>91</v>
      </c>
      <c r="B103" s="56" t="s">
        <v>536</v>
      </c>
      <c r="C103" s="124" t="s">
        <v>238</v>
      </c>
      <c r="D103" s="124" t="s">
        <v>314</v>
      </c>
      <c r="E103" s="124" t="s">
        <v>477</v>
      </c>
      <c r="F103" s="124" t="s">
        <v>266</v>
      </c>
      <c r="G103" s="55">
        <f t="shared" si="3"/>
        <v>1043</v>
      </c>
      <c r="H103" s="55">
        <f t="shared" si="4"/>
        <v>1001</v>
      </c>
      <c r="I103" s="125">
        <v>1043000</v>
      </c>
      <c r="J103" s="125">
        <v>1001000</v>
      </c>
    </row>
    <row r="104" spans="1:10" ht="25.5">
      <c r="A104" s="21">
        <f t="shared" si="5"/>
        <v>92</v>
      </c>
      <c r="B104" s="56" t="s">
        <v>537</v>
      </c>
      <c r="C104" s="124" t="s">
        <v>238</v>
      </c>
      <c r="D104" s="124" t="s">
        <v>314</v>
      </c>
      <c r="E104" s="124" t="s">
        <v>479</v>
      </c>
      <c r="F104" s="124" t="s">
        <v>266</v>
      </c>
      <c r="G104" s="55">
        <f t="shared" si="3"/>
        <v>715</v>
      </c>
      <c r="H104" s="55">
        <f t="shared" si="4"/>
        <v>750</v>
      </c>
      <c r="I104" s="125">
        <v>715000</v>
      </c>
      <c r="J104" s="125">
        <v>750000</v>
      </c>
    </row>
    <row r="105" spans="1:10" ht="25.5">
      <c r="A105" s="21">
        <f t="shared" si="5"/>
        <v>93</v>
      </c>
      <c r="B105" s="56" t="s">
        <v>354</v>
      </c>
      <c r="C105" s="124" t="s">
        <v>238</v>
      </c>
      <c r="D105" s="124" t="s">
        <v>314</v>
      </c>
      <c r="E105" s="124" t="s">
        <v>479</v>
      </c>
      <c r="F105" s="124" t="s">
        <v>284</v>
      </c>
      <c r="G105" s="55">
        <f t="shared" si="3"/>
        <v>715</v>
      </c>
      <c r="H105" s="55">
        <f t="shared" si="4"/>
        <v>750</v>
      </c>
      <c r="I105" s="125">
        <v>715000</v>
      </c>
      <c r="J105" s="125">
        <v>750000</v>
      </c>
    </row>
    <row r="106" spans="1:10" ht="25.5">
      <c r="A106" s="21">
        <f t="shared" si="5"/>
        <v>94</v>
      </c>
      <c r="B106" s="56" t="s">
        <v>538</v>
      </c>
      <c r="C106" s="124" t="s">
        <v>238</v>
      </c>
      <c r="D106" s="124" t="s">
        <v>314</v>
      </c>
      <c r="E106" s="124" t="s">
        <v>481</v>
      </c>
      <c r="F106" s="124" t="s">
        <v>266</v>
      </c>
      <c r="G106" s="55">
        <f t="shared" si="3"/>
        <v>328</v>
      </c>
      <c r="H106" s="55">
        <f t="shared" si="4"/>
        <v>251</v>
      </c>
      <c r="I106" s="125">
        <v>328000</v>
      </c>
      <c r="J106" s="125">
        <v>251000</v>
      </c>
    </row>
    <row r="107" spans="1:10" ht="25.5">
      <c r="A107" s="21">
        <f t="shared" si="5"/>
        <v>95</v>
      </c>
      <c r="B107" s="56" t="s">
        <v>354</v>
      </c>
      <c r="C107" s="124" t="s">
        <v>238</v>
      </c>
      <c r="D107" s="124" t="s">
        <v>314</v>
      </c>
      <c r="E107" s="124" t="s">
        <v>481</v>
      </c>
      <c r="F107" s="124" t="s">
        <v>284</v>
      </c>
      <c r="G107" s="55">
        <f t="shared" si="3"/>
        <v>328</v>
      </c>
      <c r="H107" s="55">
        <f t="shared" si="4"/>
        <v>251</v>
      </c>
      <c r="I107" s="125">
        <v>328000</v>
      </c>
      <c r="J107" s="125">
        <v>251000</v>
      </c>
    </row>
    <row r="108" spans="1:10" ht="12.75">
      <c r="A108" s="54">
        <f t="shared" si="5"/>
        <v>96</v>
      </c>
      <c r="B108" s="123" t="s">
        <v>372</v>
      </c>
      <c r="C108" s="57" t="s">
        <v>238</v>
      </c>
      <c r="D108" s="57" t="s">
        <v>316</v>
      </c>
      <c r="E108" s="57" t="s">
        <v>265</v>
      </c>
      <c r="F108" s="57" t="s">
        <v>266</v>
      </c>
      <c r="G108" s="125">
        <f t="shared" si="3"/>
        <v>14</v>
      </c>
      <c r="H108" s="125">
        <f t="shared" si="4"/>
        <v>14</v>
      </c>
      <c r="I108" s="125">
        <v>14000</v>
      </c>
      <c r="J108" s="125">
        <v>14000</v>
      </c>
    </row>
    <row r="109" spans="1:10" ht="12.75">
      <c r="A109" s="21">
        <f t="shared" si="5"/>
        <v>97</v>
      </c>
      <c r="B109" s="56" t="s">
        <v>373</v>
      </c>
      <c r="C109" s="124" t="s">
        <v>238</v>
      </c>
      <c r="D109" s="124" t="s">
        <v>318</v>
      </c>
      <c r="E109" s="124" t="s">
        <v>265</v>
      </c>
      <c r="F109" s="124" t="s">
        <v>266</v>
      </c>
      <c r="G109" s="55">
        <f t="shared" si="3"/>
        <v>14</v>
      </c>
      <c r="H109" s="55">
        <f t="shared" si="4"/>
        <v>14</v>
      </c>
      <c r="I109" s="125">
        <v>14000</v>
      </c>
      <c r="J109" s="125">
        <v>14000</v>
      </c>
    </row>
    <row r="110" spans="1:10" ht="38.25">
      <c r="A110" s="21">
        <f t="shared" si="5"/>
        <v>98</v>
      </c>
      <c r="B110" s="56" t="s">
        <v>506</v>
      </c>
      <c r="C110" s="124" t="s">
        <v>238</v>
      </c>
      <c r="D110" s="124" t="s">
        <v>318</v>
      </c>
      <c r="E110" s="124" t="s">
        <v>421</v>
      </c>
      <c r="F110" s="124" t="s">
        <v>266</v>
      </c>
      <c r="G110" s="55">
        <f t="shared" si="3"/>
        <v>14</v>
      </c>
      <c r="H110" s="55">
        <f t="shared" si="4"/>
        <v>14</v>
      </c>
      <c r="I110" s="125">
        <v>14000</v>
      </c>
      <c r="J110" s="125">
        <v>14000</v>
      </c>
    </row>
    <row r="111" spans="1:10" ht="38.25">
      <c r="A111" s="21">
        <f t="shared" si="5"/>
        <v>99</v>
      </c>
      <c r="B111" s="56" t="s">
        <v>539</v>
      </c>
      <c r="C111" s="124" t="s">
        <v>238</v>
      </c>
      <c r="D111" s="124" t="s">
        <v>318</v>
      </c>
      <c r="E111" s="124" t="s">
        <v>483</v>
      </c>
      <c r="F111" s="124" t="s">
        <v>266</v>
      </c>
      <c r="G111" s="55">
        <f t="shared" si="3"/>
        <v>14</v>
      </c>
      <c r="H111" s="55">
        <f t="shared" si="4"/>
        <v>14</v>
      </c>
      <c r="I111" s="125">
        <v>14000</v>
      </c>
      <c r="J111" s="125">
        <v>14000</v>
      </c>
    </row>
    <row r="112" spans="1:10" ht="25.5">
      <c r="A112" s="21">
        <f t="shared" si="5"/>
        <v>100</v>
      </c>
      <c r="B112" s="56" t="s">
        <v>540</v>
      </c>
      <c r="C112" s="124" t="s">
        <v>238</v>
      </c>
      <c r="D112" s="124" t="s">
        <v>318</v>
      </c>
      <c r="E112" s="124" t="s">
        <v>485</v>
      </c>
      <c r="F112" s="124" t="s">
        <v>266</v>
      </c>
      <c r="G112" s="55">
        <f t="shared" si="3"/>
        <v>14</v>
      </c>
      <c r="H112" s="55">
        <f t="shared" si="4"/>
        <v>14</v>
      </c>
      <c r="I112" s="125">
        <v>14000</v>
      </c>
      <c r="J112" s="125">
        <v>14000</v>
      </c>
    </row>
    <row r="113" spans="1:10" ht="25.5">
      <c r="A113" s="21">
        <f t="shared" si="5"/>
        <v>101</v>
      </c>
      <c r="B113" s="56" t="s">
        <v>354</v>
      </c>
      <c r="C113" s="124" t="s">
        <v>238</v>
      </c>
      <c r="D113" s="124" t="s">
        <v>318</v>
      </c>
      <c r="E113" s="124" t="s">
        <v>485</v>
      </c>
      <c r="F113" s="124" t="s">
        <v>284</v>
      </c>
      <c r="G113" s="55">
        <f t="shared" si="3"/>
        <v>14</v>
      </c>
      <c r="H113" s="55">
        <f t="shared" si="4"/>
        <v>14</v>
      </c>
      <c r="I113" s="125">
        <v>14000</v>
      </c>
      <c r="J113" s="125">
        <v>14000</v>
      </c>
    </row>
    <row r="114" spans="1:10" ht="12.75">
      <c r="A114" s="54">
        <f t="shared" si="5"/>
        <v>102</v>
      </c>
      <c r="B114" s="123" t="s">
        <v>374</v>
      </c>
      <c r="C114" s="57" t="s">
        <v>238</v>
      </c>
      <c r="D114" s="57" t="s">
        <v>320</v>
      </c>
      <c r="E114" s="57" t="s">
        <v>265</v>
      </c>
      <c r="F114" s="57" t="s">
        <v>266</v>
      </c>
      <c r="G114" s="125">
        <f t="shared" si="3"/>
        <v>6772.2</v>
      </c>
      <c r="H114" s="125">
        <f t="shared" si="4"/>
        <v>7168.8</v>
      </c>
      <c r="I114" s="125">
        <v>6772200</v>
      </c>
      <c r="J114" s="125">
        <v>7168800</v>
      </c>
    </row>
    <row r="115" spans="1:10" ht="12.75">
      <c r="A115" s="21">
        <f t="shared" si="5"/>
        <v>103</v>
      </c>
      <c r="B115" s="56" t="s">
        <v>375</v>
      </c>
      <c r="C115" s="124" t="s">
        <v>238</v>
      </c>
      <c r="D115" s="124" t="s">
        <v>322</v>
      </c>
      <c r="E115" s="124" t="s">
        <v>265</v>
      </c>
      <c r="F115" s="124" t="s">
        <v>266</v>
      </c>
      <c r="G115" s="55">
        <f t="shared" si="3"/>
        <v>6772.2</v>
      </c>
      <c r="H115" s="55">
        <f t="shared" si="4"/>
        <v>7168.8</v>
      </c>
      <c r="I115" s="125">
        <v>6772200</v>
      </c>
      <c r="J115" s="125">
        <v>7168800</v>
      </c>
    </row>
    <row r="116" spans="1:10" ht="38.25">
      <c r="A116" s="21">
        <f t="shared" si="5"/>
        <v>104</v>
      </c>
      <c r="B116" s="56" t="s">
        <v>506</v>
      </c>
      <c r="C116" s="124" t="s">
        <v>238</v>
      </c>
      <c r="D116" s="124" t="s">
        <v>322</v>
      </c>
      <c r="E116" s="124" t="s">
        <v>421</v>
      </c>
      <c r="F116" s="124" t="s">
        <v>266</v>
      </c>
      <c r="G116" s="55">
        <f t="shared" si="3"/>
        <v>6772.2</v>
      </c>
      <c r="H116" s="55">
        <f t="shared" si="4"/>
        <v>7168.8</v>
      </c>
      <c r="I116" s="125">
        <v>6772200</v>
      </c>
      <c r="J116" s="125">
        <v>7168800</v>
      </c>
    </row>
    <row r="117" spans="1:10" ht="38.25">
      <c r="A117" s="21">
        <f t="shared" si="5"/>
        <v>105</v>
      </c>
      <c r="B117" s="56" t="s">
        <v>541</v>
      </c>
      <c r="C117" s="124" t="s">
        <v>238</v>
      </c>
      <c r="D117" s="124" t="s">
        <v>322</v>
      </c>
      <c r="E117" s="124" t="s">
        <v>195</v>
      </c>
      <c r="F117" s="124" t="s">
        <v>266</v>
      </c>
      <c r="G117" s="55">
        <f t="shared" si="3"/>
        <v>6772.2</v>
      </c>
      <c r="H117" s="55">
        <f t="shared" si="4"/>
        <v>7168.8</v>
      </c>
      <c r="I117" s="125">
        <v>6772200</v>
      </c>
      <c r="J117" s="125">
        <v>7168800</v>
      </c>
    </row>
    <row r="118" spans="1:10" ht="25.5">
      <c r="A118" s="21">
        <f t="shared" si="5"/>
        <v>106</v>
      </c>
      <c r="B118" s="56" t="s">
        <v>542</v>
      </c>
      <c r="C118" s="124" t="s">
        <v>238</v>
      </c>
      <c r="D118" s="124" t="s">
        <v>322</v>
      </c>
      <c r="E118" s="124" t="s">
        <v>197</v>
      </c>
      <c r="F118" s="124" t="s">
        <v>266</v>
      </c>
      <c r="G118" s="55">
        <f t="shared" si="3"/>
        <v>6585.3</v>
      </c>
      <c r="H118" s="55">
        <f t="shared" si="4"/>
        <v>6972.5</v>
      </c>
      <c r="I118" s="125">
        <v>6585300</v>
      </c>
      <c r="J118" s="125">
        <v>6972500</v>
      </c>
    </row>
    <row r="119" spans="1:10" ht="25.5">
      <c r="A119" s="21">
        <f t="shared" si="5"/>
        <v>107</v>
      </c>
      <c r="B119" s="56" t="s">
        <v>356</v>
      </c>
      <c r="C119" s="124" t="s">
        <v>238</v>
      </c>
      <c r="D119" s="124" t="s">
        <v>322</v>
      </c>
      <c r="E119" s="124" t="s">
        <v>197</v>
      </c>
      <c r="F119" s="124" t="s">
        <v>288</v>
      </c>
      <c r="G119" s="55">
        <f t="shared" si="3"/>
        <v>5402.2</v>
      </c>
      <c r="H119" s="55">
        <f t="shared" si="4"/>
        <v>5672.2</v>
      </c>
      <c r="I119" s="125">
        <v>5402200</v>
      </c>
      <c r="J119" s="125">
        <v>5672200</v>
      </c>
    </row>
    <row r="120" spans="1:10" ht="25.5">
      <c r="A120" s="21">
        <f t="shared" si="5"/>
        <v>108</v>
      </c>
      <c r="B120" s="56" t="s">
        <v>354</v>
      </c>
      <c r="C120" s="124" t="s">
        <v>238</v>
      </c>
      <c r="D120" s="124" t="s">
        <v>322</v>
      </c>
      <c r="E120" s="124" t="s">
        <v>197</v>
      </c>
      <c r="F120" s="124" t="s">
        <v>284</v>
      </c>
      <c r="G120" s="55">
        <f t="shared" si="3"/>
        <v>1183.1</v>
      </c>
      <c r="H120" s="55">
        <f t="shared" si="4"/>
        <v>1300.3</v>
      </c>
      <c r="I120" s="125">
        <v>1183100</v>
      </c>
      <c r="J120" s="125">
        <v>1300300</v>
      </c>
    </row>
    <row r="121" spans="1:10" ht="25.5">
      <c r="A121" s="21">
        <f t="shared" si="5"/>
        <v>109</v>
      </c>
      <c r="B121" s="56" t="s">
        <v>543</v>
      </c>
      <c r="C121" s="124" t="s">
        <v>238</v>
      </c>
      <c r="D121" s="124" t="s">
        <v>322</v>
      </c>
      <c r="E121" s="124" t="s">
        <v>198</v>
      </c>
      <c r="F121" s="124" t="s">
        <v>266</v>
      </c>
      <c r="G121" s="55">
        <f t="shared" si="3"/>
        <v>65.1</v>
      </c>
      <c r="H121" s="55">
        <f t="shared" si="4"/>
        <v>68.4</v>
      </c>
      <c r="I121" s="125">
        <v>65100</v>
      </c>
      <c r="J121" s="125">
        <v>68400</v>
      </c>
    </row>
    <row r="122" spans="1:10" ht="25.5">
      <c r="A122" s="21">
        <f t="shared" si="5"/>
        <v>110</v>
      </c>
      <c r="B122" s="56" t="s">
        <v>354</v>
      </c>
      <c r="C122" s="124" t="s">
        <v>238</v>
      </c>
      <c r="D122" s="124" t="s">
        <v>322</v>
      </c>
      <c r="E122" s="124" t="s">
        <v>198</v>
      </c>
      <c r="F122" s="124" t="s">
        <v>284</v>
      </c>
      <c r="G122" s="55">
        <f t="shared" si="3"/>
        <v>65.1</v>
      </c>
      <c r="H122" s="55">
        <f t="shared" si="4"/>
        <v>68.4</v>
      </c>
      <c r="I122" s="125">
        <v>65100</v>
      </c>
      <c r="J122" s="125">
        <v>68400</v>
      </c>
    </row>
    <row r="123" spans="1:10" ht="12.75">
      <c r="A123" s="21">
        <f t="shared" si="5"/>
        <v>111</v>
      </c>
      <c r="B123" s="56" t="s">
        <v>544</v>
      </c>
      <c r="C123" s="124" t="s">
        <v>238</v>
      </c>
      <c r="D123" s="124" t="s">
        <v>322</v>
      </c>
      <c r="E123" s="124" t="s">
        <v>199</v>
      </c>
      <c r="F123" s="124" t="s">
        <v>266</v>
      </c>
      <c r="G123" s="55">
        <f t="shared" si="3"/>
        <v>21</v>
      </c>
      <c r="H123" s="55">
        <f t="shared" si="4"/>
        <v>22.1</v>
      </c>
      <c r="I123" s="125">
        <v>21000</v>
      </c>
      <c r="J123" s="125">
        <v>22100</v>
      </c>
    </row>
    <row r="124" spans="1:10" ht="25.5">
      <c r="A124" s="21">
        <f t="shared" si="5"/>
        <v>112</v>
      </c>
      <c r="B124" s="56" t="s">
        <v>354</v>
      </c>
      <c r="C124" s="124" t="s">
        <v>238</v>
      </c>
      <c r="D124" s="124" t="s">
        <v>322</v>
      </c>
      <c r="E124" s="124" t="s">
        <v>199</v>
      </c>
      <c r="F124" s="124" t="s">
        <v>284</v>
      </c>
      <c r="G124" s="55">
        <f t="shared" si="3"/>
        <v>21</v>
      </c>
      <c r="H124" s="55">
        <f t="shared" si="4"/>
        <v>22.1</v>
      </c>
      <c r="I124" s="125">
        <v>21000</v>
      </c>
      <c r="J124" s="125">
        <v>22100</v>
      </c>
    </row>
    <row r="125" spans="1:10" ht="38.25">
      <c r="A125" s="21">
        <f t="shared" si="5"/>
        <v>113</v>
      </c>
      <c r="B125" s="56" t="s">
        <v>545</v>
      </c>
      <c r="C125" s="124" t="s">
        <v>238</v>
      </c>
      <c r="D125" s="124" t="s">
        <v>322</v>
      </c>
      <c r="E125" s="124" t="s">
        <v>200</v>
      </c>
      <c r="F125" s="124" t="s">
        <v>266</v>
      </c>
      <c r="G125" s="55">
        <f t="shared" si="3"/>
        <v>52.5</v>
      </c>
      <c r="H125" s="55">
        <f t="shared" si="4"/>
        <v>55.1</v>
      </c>
      <c r="I125" s="125">
        <v>52500</v>
      </c>
      <c r="J125" s="125">
        <v>55100</v>
      </c>
    </row>
    <row r="126" spans="1:10" ht="25.5">
      <c r="A126" s="21">
        <f t="shared" si="5"/>
        <v>114</v>
      </c>
      <c r="B126" s="56" t="s">
        <v>354</v>
      </c>
      <c r="C126" s="124" t="s">
        <v>238</v>
      </c>
      <c r="D126" s="124" t="s">
        <v>322</v>
      </c>
      <c r="E126" s="124" t="s">
        <v>200</v>
      </c>
      <c r="F126" s="124" t="s">
        <v>284</v>
      </c>
      <c r="G126" s="55">
        <f t="shared" si="3"/>
        <v>52.5</v>
      </c>
      <c r="H126" s="55">
        <f t="shared" si="4"/>
        <v>55.1</v>
      </c>
      <c r="I126" s="125">
        <v>52500</v>
      </c>
      <c r="J126" s="125">
        <v>55100</v>
      </c>
    </row>
    <row r="127" spans="1:10" ht="25.5">
      <c r="A127" s="21">
        <f t="shared" si="5"/>
        <v>115</v>
      </c>
      <c r="B127" s="56" t="s">
        <v>540</v>
      </c>
      <c r="C127" s="124" t="s">
        <v>238</v>
      </c>
      <c r="D127" s="124" t="s">
        <v>322</v>
      </c>
      <c r="E127" s="124" t="s">
        <v>201</v>
      </c>
      <c r="F127" s="124" t="s">
        <v>266</v>
      </c>
      <c r="G127" s="55">
        <f t="shared" si="3"/>
        <v>48.3</v>
      </c>
      <c r="H127" s="55">
        <f t="shared" si="4"/>
        <v>50.7</v>
      </c>
      <c r="I127" s="125">
        <v>48300</v>
      </c>
      <c r="J127" s="125">
        <v>50700</v>
      </c>
    </row>
    <row r="128" spans="1:10" ht="25.5">
      <c r="A128" s="21">
        <f t="shared" si="5"/>
        <v>116</v>
      </c>
      <c r="B128" s="56" t="s">
        <v>354</v>
      </c>
      <c r="C128" s="124" t="s">
        <v>238</v>
      </c>
      <c r="D128" s="124" t="s">
        <v>322</v>
      </c>
      <c r="E128" s="124" t="s">
        <v>201</v>
      </c>
      <c r="F128" s="124" t="s">
        <v>284</v>
      </c>
      <c r="G128" s="55">
        <f t="shared" si="3"/>
        <v>48.3</v>
      </c>
      <c r="H128" s="55">
        <f t="shared" si="4"/>
        <v>50.7</v>
      </c>
      <c r="I128" s="125">
        <v>48300</v>
      </c>
      <c r="J128" s="125">
        <v>50700</v>
      </c>
    </row>
    <row r="129" spans="1:10" ht="12.75">
      <c r="A129" s="54">
        <f t="shared" si="5"/>
        <v>117</v>
      </c>
      <c r="B129" s="123" t="s">
        <v>377</v>
      </c>
      <c r="C129" s="57" t="s">
        <v>238</v>
      </c>
      <c r="D129" s="57" t="s">
        <v>325</v>
      </c>
      <c r="E129" s="57" t="s">
        <v>265</v>
      </c>
      <c r="F129" s="57" t="s">
        <v>266</v>
      </c>
      <c r="G129" s="125">
        <f t="shared" si="3"/>
        <v>148.1</v>
      </c>
      <c r="H129" s="125">
        <f t="shared" si="4"/>
        <v>149.1</v>
      </c>
      <c r="I129" s="125">
        <v>148100</v>
      </c>
      <c r="J129" s="125">
        <v>149100</v>
      </c>
    </row>
    <row r="130" spans="1:10" ht="12.75">
      <c r="A130" s="21">
        <f t="shared" si="5"/>
        <v>118</v>
      </c>
      <c r="B130" s="56" t="s">
        <v>378</v>
      </c>
      <c r="C130" s="124" t="s">
        <v>238</v>
      </c>
      <c r="D130" s="124" t="s">
        <v>327</v>
      </c>
      <c r="E130" s="124" t="s">
        <v>265</v>
      </c>
      <c r="F130" s="124" t="s">
        <v>266</v>
      </c>
      <c r="G130" s="55">
        <f t="shared" si="3"/>
        <v>125.1</v>
      </c>
      <c r="H130" s="55">
        <f t="shared" si="4"/>
        <v>125.1</v>
      </c>
      <c r="I130" s="125">
        <v>125100</v>
      </c>
      <c r="J130" s="125">
        <v>125100</v>
      </c>
    </row>
    <row r="131" spans="1:10" ht="38.25">
      <c r="A131" s="21">
        <f t="shared" si="5"/>
        <v>119</v>
      </c>
      <c r="B131" s="56" t="s">
        <v>506</v>
      </c>
      <c r="C131" s="124" t="s">
        <v>238</v>
      </c>
      <c r="D131" s="124" t="s">
        <v>327</v>
      </c>
      <c r="E131" s="124" t="s">
        <v>421</v>
      </c>
      <c r="F131" s="124" t="s">
        <v>266</v>
      </c>
      <c r="G131" s="55">
        <f t="shared" si="3"/>
        <v>125.1</v>
      </c>
      <c r="H131" s="55">
        <f t="shared" si="4"/>
        <v>125.1</v>
      </c>
      <c r="I131" s="125">
        <v>125100</v>
      </c>
      <c r="J131" s="125">
        <v>125100</v>
      </c>
    </row>
    <row r="132" spans="1:10" ht="51">
      <c r="A132" s="21">
        <f t="shared" si="5"/>
        <v>120</v>
      </c>
      <c r="B132" s="56" t="s">
        <v>546</v>
      </c>
      <c r="C132" s="124" t="s">
        <v>238</v>
      </c>
      <c r="D132" s="124" t="s">
        <v>327</v>
      </c>
      <c r="E132" s="124" t="s">
        <v>492</v>
      </c>
      <c r="F132" s="124" t="s">
        <v>266</v>
      </c>
      <c r="G132" s="55">
        <f t="shared" si="3"/>
        <v>125.1</v>
      </c>
      <c r="H132" s="55">
        <f t="shared" si="4"/>
        <v>125.1</v>
      </c>
      <c r="I132" s="125">
        <v>125100</v>
      </c>
      <c r="J132" s="125">
        <v>125100</v>
      </c>
    </row>
    <row r="133" spans="1:10" ht="25.5">
      <c r="A133" s="21">
        <f t="shared" si="5"/>
        <v>121</v>
      </c>
      <c r="B133" s="56" t="s">
        <v>547</v>
      </c>
      <c r="C133" s="124" t="s">
        <v>238</v>
      </c>
      <c r="D133" s="124" t="s">
        <v>327</v>
      </c>
      <c r="E133" s="124" t="s">
        <v>494</v>
      </c>
      <c r="F133" s="124" t="s">
        <v>266</v>
      </c>
      <c r="G133" s="55">
        <f t="shared" si="3"/>
        <v>125.1</v>
      </c>
      <c r="H133" s="55">
        <f t="shared" si="4"/>
        <v>125.1</v>
      </c>
      <c r="I133" s="125">
        <v>125100</v>
      </c>
      <c r="J133" s="125">
        <v>125100</v>
      </c>
    </row>
    <row r="134" spans="1:10" ht="25.5">
      <c r="A134" s="21">
        <f t="shared" si="5"/>
        <v>122</v>
      </c>
      <c r="B134" s="56" t="s">
        <v>379</v>
      </c>
      <c r="C134" s="124" t="s">
        <v>238</v>
      </c>
      <c r="D134" s="124" t="s">
        <v>327</v>
      </c>
      <c r="E134" s="124" t="s">
        <v>494</v>
      </c>
      <c r="F134" s="124" t="s">
        <v>329</v>
      </c>
      <c r="G134" s="55">
        <f t="shared" si="3"/>
        <v>125.1</v>
      </c>
      <c r="H134" s="55">
        <f t="shared" si="4"/>
        <v>125.1</v>
      </c>
      <c r="I134" s="125">
        <v>125100</v>
      </c>
      <c r="J134" s="125">
        <v>125100</v>
      </c>
    </row>
    <row r="135" spans="1:10" ht="12.75">
      <c r="A135" s="21">
        <f t="shared" si="5"/>
        <v>123</v>
      </c>
      <c r="B135" s="56" t="s">
        <v>380</v>
      </c>
      <c r="C135" s="124" t="s">
        <v>238</v>
      </c>
      <c r="D135" s="124" t="s">
        <v>331</v>
      </c>
      <c r="E135" s="124" t="s">
        <v>265</v>
      </c>
      <c r="F135" s="124" t="s">
        <v>266</v>
      </c>
      <c r="G135" s="55">
        <f t="shared" si="3"/>
        <v>23</v>
      </c>
      <c r="H135" s="55">
        <f t="shared" si="4"/>
        <v>24</v>
      </c>
      <c r="I135" s="125">
        <v>23000</v>
      </c>
      <c r="J135" s="125">
        <v>24000</v>
      </c>
    </row>
    <row r="136" spans="1:10" ht="38.25">
      <c r="A136" s="21">
        <f t="shared" si="5"/>
        <v>124</v>
      </c>
      <c r="B136" s="56" t="s">
        <v>506</v>
      </c>
      <c r="C136" s="124" t="s">
        <v>238</v>
      </c>
      <c r="D136" s="124" t="s">
        <v>331</v>
      </c>
      <c r="E136" s="124" t="s">
        <v>421</v>
      </c>
      <c r="F136" s="124" t="s">
        <v>266</v>
      </c>
      <c r="G136" s="55">
        <f aca="true" t="shared" si="6" ref="G136:G154">I136/1000</f>
        <v>23</v>
      </c>
      <c r="H136" s="55">
        <f aca="true" t="shared" si="7" ref="H136:H154">J136/1000</f>
        <v>24</v>
      </c>
      <c r="I136" s="125">
        <v>23000</v>
      </c>
      <c r="J136" s="125">
        <v>24000</v>
      </c>
    </row>
    <row r="137" spans="1:10" ht="51">
      <c r="A137" s="21">
        <f aca="true" t="shared" si="8" ref="A137:A154">1+A136</f>
        <v>125</v>
      </c>
      <c r="B137" s="56" t="s">
        <v>546</v>
      </c>
      <c r="C137" s="124" t="s">
        <v>238</v>
      </c>
      <c r="D137" s="124" t="s">
        <v>331</v>
      </c>
      <c r="E137" s="124" t="s">
        <v>492</v>
      </c>
      <c r="F137" s="124" t="s">
        <v>266</v>
      </c>
      <c r="G137" s="55">
        <f t="shared" si="6"/>
        <v>23</v>
      </c>
      <c r="H137" s="55">
        <f t="shared" si="7"/>
        <v>24</v>
      </c>
      <c r="I137" s="125">
        <v>23000</v>
      </c>
      <c r="J137" s="125">
        <v>24000</v>
      </c>
    </row>
    <row r="138" spans="1:10" ht="38.25">
      <c r="A138" s="21">
        <f t="shared" si="8"/>
        <v>126</v>
      </c>
      <c r="B138" s="56" t="s">
        <v>548</v>
      </c>
      <c r="C138" s="124" t="s">
        <v>238</v>
      </c>
      <c r="D138" s="124" t="s">
        <v>331</v>
      </c>
      <c r="E138" s="124" t="s">
        <v>496</v>
      </c>
      <c r="F138" s="124" t="s">
        <v>266</v>
      </c>
      <c r="G138" s="55">
        <f t="shared" si="6"/>
        <v>23</v>
      </c>
      <c r="H138" s="55">
        <f t="shared" si="7"/>
        <v>24</v>
      </c>
      <c r="I138" s="125">
        <v>23000</v>
      </c>
      <c r="J138" s="125">
        <v>24000</v>
      </c>
    </row>
    <row r="139" spans="1:10" ht="12.75">
      <c r="A139" s="21">
        <f t="shared" si="8"/>
        <v>127</v>
      </c>
      <c r="B139" s="56" t="s">
        <v>395</v>
      </c>
      <c r="C139" s="124" t="s">
        <v>238</v>
      </c>
      <c r="D139" s="124" t="s">
        <v>331</v>
      </c>
      <c r="E139" s="124" t="s">
        <v>496</v>
      </c>
      <c r="F139" s="124" t="s">
        <v>394</v>
      </c>
      <c r="G139" s="55">
        <f t="shared" si="6"/>
        <v>23</v>
      </c>
      <c r="H139" s="55">
        <f t="shared" si="7"/>
        <v>24</v>
      </c>
      <c r="I139" s="125">
        <v>23000</v>
      </c>
      <c r="J139" s="125">
        <v>24000</v>
      </c>
    </row>
    <row r="140" spans="1:10" ht="12.75">
      <c r="A140" s="54">
        <f t="shared" si="8"/>
        <v>128</v>
      </c>
      <c r="B140" s="123" t="s">
        <v>381</v>
      </c>
      <c r="C140" s="57" t="s">
        <v>238</v>
      </c>
      <c r="D140" s="57" t="s">
        <v>333</v>
      </c>
      <c r="E140" s="57" t="s">
        <v>265</v>
      </c>
      <c r="F140" s="57" t="s">
        <v>266</v>
      </c>
      <c r="G140" s="125">
        <f t="shared" si="6"/>
        <v>107.8</v>
      </c>
      <c r="H140" s="125">
        <f t="shared" si="7"/>
        <v>113.2</v>
      </c>
      <c r="I140" s="125">
        <v>107800</v>
      </c>
      <c r="J140" s="125">
        <v>113200</v>
      </c>
    </row>
    <row r="141" spans="1:10" ht="12.75">
      <c r="A141" s="21">
        <f t="shared" si="8"/>
        <v>129</v>
      </c>
      <c r="B141" s="56" t="s">
        <v>382</v>
      </c>
      <c r="C141" s="124" t="s">
        <v>238</v>
      </c>
      <c r="D141" s="124" t="s">
        <v>335</v>
      </c>
      <c r="E141" s="124" t="s">
        <v>265</v>
      </c>
      <c r="F141" s="124" t="s">
        <v>266</v>
      </c>
      <c r="G141" s="55">
        <f t="shared" si="6"/>
        <v>107.8</v>
      </c>
      <c r="H141" s="55">
        <f t="shared" si="7"/>
        <v>113.2</v>
      </c>
      <c r="I141" s="125">
        <v>107800</v>
      </c>
      <c r="J141" s="125">
        <v>113200</v>
      </c>
    </row>
    <row r="142" spans="1:10" ht="38.25">
      <c r="A142" s="21">
        <f t="shared" si="8"/>
        <v>130</v>
      </c>
      <c r="B142" s="56" t="s">
        <v>506</v>
      </c>
      <c r="C142" s="124" t="s">
        <v>238</v>
      </c>
      <c r="D142" s="124" t="s">
        <v>335</v>
      </c>
      <c r="E142" s="124" t="s">
        <v>421</v>
      </c>
      <c r="F142" s="124" t="s">
        <v>266</v>
      </c>
      <c r="G142" s="55">
        <f t="shared" si="6"/>
        <v>107.8</v>
      </c>
      <c r="H142" s="55">
        <f t="shared" si="7"/>
        <v>113.2</v>
      </c>
      <c r="I142" s="125">
        <v>107800</v>
      </c>
      <c r="J142" s="125">
        <v>113200</v>
      </c>
    </row>
    <row r="143" spans="1:10" ht="38.25">
      <c r="A143" s="21">
        <f t="shared" si="8"/>
        <v>131</v>
      </c>
      <c r="B143" s="56" t="s">
        <v>549</v>
      </c>
      <c r="C143" s="124" t="s">
        <v>238</v>
      </c>
      <c r="D143" s="124" t="s">
        <v>335</v>
      </c>
      <c r="E143" s="124" t="s">
        <v>499</v>
      </c>
      <c r="F143" s="124" t="s">
        <v>266</v>
      </c>
      <c r="G143" s="55">
        <f t="shared" si="6"/>
        <v>107.8</v>
      </c>
      <c r="H143" s="55">
        <f t="shared" si="7"/>
        <v>113.2</v>
      </c>
      <c r="I143" s="125">
        <v>107800</v>
      </c>
      <c r="J143" s="125">
        <v>113200</v>
      </c>
    </row>
    <row r="144" spans="1:10" ht="25.5">
      <c r="A144" s="21">
        <f t="shared" si="8"/>
        <v>132</v>
      </c>
      <c r="B144" s="56" t="s">
        <v>550</v>
      </c>
      <c r="C144" s="124" t="s">
        <v>238</v>
      </c>
      <c r="D144" s="124" t="s">
        <v>335</v>
      </c>
      <c r="E144" s="124" t="s">
        <v>501</v>
      </c>
      <c r="F144" s="124" t="s">
        <v>266</v>
      </c>
      <c r="G144" s="55">
        <f t="shared" si="6"/>
        <v>86.8</v>
      </c>
      <c r="H144" s="55">
        <f t="shared" si="7"/>
        <v>91.1</v>
      </c>
      <c r="I144" s="125">
        <v>86800</v>
      </c>
      <c r="J144" s="125">
        <v>91100</v>
      </c>
    </row>
    <row r="145" spans="1:10" ht="25.5">
      <c r="A145" s="21">
        <f t="shared" si="8"/>
        <v>133</v>
      </c>
      <c r="B145" s="56" t="s">
        <v>356</v>
      </c>
      <c r="C145" s="124" t="s">
        <v>238</v>
      </c>
      <c r="D145" s="124" t="s">
        <v>335</v>
      </c>
      <c r="E145" s="124" t="s">
        <v>501</v>
      </c>
      <c r="F145" s="124" t="s">
        <v>288</v>
      </c>
      <c r="G145" s="55">
        <f t="shared" si="6"/>
        <v>10.1</v>
      </c>
      <c r="H145" s="55">
        <f t="shared" si="7"/>
        <v>10.6</v>
      </c>
      <c r="I145" s="125">
        <v>10100</v>
      </c>
      <c r="J145" s="125">
        <v>10600</v>
      </c>
    </row>
    <row r="146" spans="1:10" ht="25.5">
      <c r="A146" s="21">
        <f t="shared" si="8"/>
        <v>134</v>
      </c>
      <c r="B146" s="56" t="s">
        <v>354</v>
      </c>
      <c r="C146" s="124" t="s">
        <v>238</v>
      </c>
      <c r="D146" s="124" t="s">
        <v>335</v>
      </c>
      <c r="E146" s="124" t="s">
        <v>501</v>
      </c>
      <c r="F146" s="124" t="s">
        <v>284</v>
      </c>
      <c r="G146" s="55">
        <f t="shared" si="6"/>
        <v>76.7</v>
      </c>
      <c r="H146" s="55">
        <f t="shared" si="7"/>
        <v>80.5</v>
      </c>
      <c r="I146" s="125">
        <v>76700</v>
      </c>
      <c r="J146" s="125">
        <v>80500</v>
      </c>
    </row>
    <row r="147" spans="1:10" ht="12.75">
      <c r="A147" s="21">
        <f t="shared" si="8"/>
        <v>135</v>
      </c>
      <c r="B147" s="56" t="s">
        <v>551</v>
      </c>
      <c r="C147" s="124" t="s">
        <v>238</v>
      </c>
      <c r="D147" s="124" t="s">
        <v>335</v>
      </c>
      <c r="E147" s="124" t="s">
        <v>503</v>
      </c>
      <c r="F147" s="124" t="s">
        <v>266</v>
      </c>
      <c r="G147" s="55">
        <f t="shared" si="6"/>
        <v>21</v>
      </c>
      <c r="H147" s="55">
        <f t="shared" si="7"/>
        <v>22.1</v>
      </c>
      <c r="I147" s="125">
        <v>21000</v>
      </c>
      <c r="J147" s="125">
        <v>22100</v>
      </c>
    </row>
    <row r="148" spans="1:10" ht="25.5">
      <c r="A148" s="21">
        <f t="shared" si="8"/>
        <v>136</v>
      </c>
      <c r="B148" s="56" t="s">
        <v>354</v>
      </c>
      <c r="C148" s="124" t="s">
        <v>238</v>
      </c>
      <c r="D148" s="124" t="s">
        <v>335</v>
      </c>
      <c r="E148" s="124" t="s">
        <v>503</v>
      </c>
      <c r="F148" s="124" t="s">
        <v>284</v>
      </c>
      <c r="G148" s="55">
        <f t="shared" si="6"/>
        <v>21</v>
      </c>
      <c r="H148" s="55">
        <f t="shared" si="7"/>
        <v>22.1</v>
      </c>
      <c r="I148" s="125">
        <v>21000</v>
      </c>
      <c r="J148" s="125">
        <v>22100</v>
      </c>
    </row>
    <row r="149" spans="1:10" ht="12.75">
      <c r="A149" s="54">
        <f t="shared" si="8"/>
        <v>137</v>
      </c>
      <c r="B149" s="123" t="s">
        <v>383</v>
      </c>
      <c r="C149" s="57" t="s">
        <v>238</v>
      </c>
      <c r="D149" s="57" t="s">
        <v>337</v>
      </c>
      <c r="E149" s="57" t="s">
        <v>265</v>
      </c>
      <c r="F149" s="57" t="s">
        <v>266</v>
      </c>
      <c r="G149" s="125">
        <f t="shared" si="6"/>
        <v>205</v>
      </c>
      <c r="H149" s="125">
        <f t="shared" si="7"/>
        <v>216</v>
      </c>
      <c r="I149" s="125">
        <v>205000</v>
      </c>
      <c r="J149" s="125">
        <v>216000</v>
      </c>
    </row>
    <row r="150" spans="1:10" ht="12.75">
      <c r="A150" s="21">
        <f t="shared" si="8"/>
        <v>138</v>
      </c>
      <c r="B150" s="56" t="s">
        <v>384</v>
      </c>
      <c r="C150" s="124" t="s">
        <v>238</v>
      </c>
      <c r="D150" s="124" t="s">
        <v>339</v>
      </c>
      <c r="E150" s="124" t="s">
        <v>265</v>
      </c>
      <c r="F150" s="124" t="s">
        <v>266</v>
      </c>
      <c r="G150" s="55">
        <f t="shared" si="6"/>
        <v>205</v>
      </c>
      <c r="H150" s="55">
        <f t="shared" si="7"/>
        <v>216</v>
      </c>
      <c r="I150" s="125">
        <v>205000</v>
      </c>
      <c r="J150" s="125">
        <v>216000</v>
      </c>
    </row>
    <row r="151" spans="1:10" ht="38.25">
      <c r="A151" s="21">
        <f t="shared" si="8"/>
        <v>139</v>
      </c>
      <c r="B151" s="56" t="s">
        <v>506</v>
      </c>
      <c r="C151" s="124" t="s">
        <v>238</v>
      </c>
      <c r="D151" s="124" t="s">
        <v>339</v>
      </c>
      <c r="E151" s="124" t="s">
        <v>421</v>
      </c>
      <c r="F151" s="124" t="s">
        <v>266</v>
      </c>
      <c r="G151" s="55">
        <f t="shared" si="6"/>
        <v>205</v>
      </c>
      <c r="H151" s="55">
        <f t="shared" si="7"/>
        <v>216</v>
      </c>
      <c r="I151" s="125">
        <v>205000</v>
      </c>
      <c r="J151" s="125">
        <v>216000</v>
      </c>
    </row>
    <row r="152" spans="1:10" ht="41.25" customHeight="1">
      <c r="A152" s="21">
        <f t="shared" si="8"/>
        <v>140</v>
      </c>
      <c r="B152" s="56" t="s">
        <v>507</v>
      </c>
      <c r="C152" s="124" t="s">
        <v>238</v>
      </c>
      <c r="D152" s="124" t="s">
        <v>339</v>
      </c>
      <c r="E152" s="124" t="s">
        <v>189</v>
      </c>
      <c r="F152" s="124" t="s">
        <v>266</v>
      </c>
      <c r="G152" s="55">
        <f t="shared" si="6"/>
        <v>205</v>
      </c>
      <c r="H152" s="55">
        <f t="shared" si="7"/>
        <v>216</v>
      </c>
      <c r="I152" s="125">
        <v>205000</v>
      </c>
      <c r="J152" s="125">
        <v>216000</v>
      </c>
    </row>
    <row r="153" spans="1:10" ht="12.75">
      <c r="A153" s="21">
        <f t="shared" si="8"/>
        <v>141</v>
      </c>
      <c r="B153" s="56" t="s">
        <v>552</v>
      </c>
      <c r="C153" s="124" t="s">
        <v>238</v>
      </c>
      <c r="D153" s="124" t="s">
        <v>339</v>
      </c>
      <c r="E153" s="124" t="s">
        <v>202</v>
      </c>
      <c r="F153" s="124" t="s">
        <v>266</v>
      </c>
      <c r="G153" s="55">
        <f t="shared" si="6"/>
        <v>205</v>
      </c>
      <c r="H153" s="55">
        <f t="shared" si="7"/>
        <v>216</v>
      </c>
      <c r="I153" s="125">
        <v>205000</v>
      </c>
      <c r="J153" s="125">
        <v>216000</v>
      </c>
    </row>
    <row r="154" spans="1:10" ht="25.5">
      <c r="A154" s="21">
        <f t="shared" si="8"/>
        <v>142</v>
      </c>
      <c r="B154" s="56" t="s">
        <v>354</v>
      </c>
      <c r="C154" s="124" t="s">
        <v>238</v>
      </c>
      <c r="D154" s="124" t="s">
        <v>339</v>
      </c>
      <c r="E154" s="124" t="s">
        <v>202</v>
      </c>
      <c r="F154" s="124" t="s">
        <v>284</v>
      </c>
      <c r="G154" s="55">
        <f t="shared" si="6"/>
        <v>205</v>
      </c>
      <c r="H154" s="55">
        <f t="shared" si="7"/>
        <v>216</v>
      </c>
      <c r="I154" s="125">
        <v>205000</v>
      </c>
      <c r="J154" s="125">
        <v>216000</v>
      </c>
    </row>
    <row r="155" spans="2:10" ht="12.75">
      <c r="B155" s="166" t="s">
        <v>340</v>
      </c>
      <c r="C155" s="166"/>
      <c r="D155" s="166"/>
      <c r="E155" s="166"/>
      <c r="F155" s="166"/>
      <c r="G155" s="126">
        <f>I155/1000</f>
        <v>20891.5</v>
      </c>
      <c r="H155" s="126">
        <f>J155/1000</f>
        <v>20633.2</v>
      </c>
      <c r="I155" s="126">
        <v>20891500</v>
      </c>
      <c r="J155" s="126">
        <v>20633200</v>
      </c>
    </row>
  </sheetData>
  <sheetProtection/>
  <mergeCells count="9">
    <mergeCell ref="B155:F155"/>
    <mergeCell ref="A8:G8"/>
    <mergeCell ref="G10:H10"/>
    <mergeCell ref="F10:F11"/>
    <mergeCell ref="E10:E11"/>
    <mergeCell ref="D10:D11"/>
    <mergeCell ref="C10:C11"/>
    <mergeCell ref="B10:B11"/>
    <mergeCell ref="A10:A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Александровна</cp:lastModifiedBy>
  <cp:lastPrinted>2013-12-23T04:19:32Z</cp:lastPrinted>
  <dcterms:created xsi:type="dcterms:W3CDTF">2009-04-03T07:50:46Z</dcterms:created>
  <dcterms:modified xsi:type="dcterms:W3CDTF">2013-12-23T04:19:37Z</dcterms:modified>
  <cp:category/>
  <cp:version/>
  <cp:contentType/>
  <cp:contentStatus/>
</cp:coreProperties>
</file>