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1"/>
  </bookViews>
  <sheets>
    <sheet name="прил 1" sheetId="1" r:id="rId1"/>
    <sheet name="прил.2" sheetId="2" r:id="rId2"/>
  </sheets>
  <definedNames/>
  <calcPr fullCalcOnLoad="1"/>
</workbook>
</file>

<file path=xl/sharedStrings.xml><?xml version="1.0" encoding="utf-8"?>
<sst xmlns="http://schemas.openxmlformats.org/spreadsheetml/2006/main" count="246" uniqueCount="172">
  <si>
    <t>Приложение 2</t>
  </si>
  <si>
    <t>Номер строки</t>
  </si>
  <si>
    <t>Наименование раздела, подраздела,</t>
  </si>
  <si>
    <t>Код раздела, подраз-дела</t>
  </si>
  <si>
    <t>Исполненено</t>
  </si>
  <si>
    <t>в рублях</t>
  </si>
  <si>
    <t>в процентах к сумме средств, отраженных в графе 4</t>
  </si>
  <si>
    <t>3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</si>
  <si>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</si>
  <si>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</si>
  <si>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</si>
  <si>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</si>
  <si>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</si>
  <si>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</si>
  <si>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</si>
  <si>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</si>
  <si>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</si>
  <si>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</si>
  <si>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</si>
  <si>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</si>
  <si>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</si>
  <si>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</si>
  <si>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НАЦИОНАЛЬНАЯ ЭКОНОМИКА</t>
  </si>
  <si>
    <t>0400</t>
  </si>
  <si>
    <t xml:space="preserve">      Дорожное хозяйство, дорожные фонды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</si>
  <si>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</si>
  <si>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</si>
  <si>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</si>
  <si>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</si>
  <si>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</si>
  <si>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Коммунальное хозяйство</t>
  </si>
  <si>
    <t>0502</t>
  </si>
  <si>
    <t xml:space="preserve">    ОБРАЗОВАНИЕ</t>
  </si>
  <si>
    <t>0700</t>
  </si>
  <si>
    <t xml:space="preserve">      Молодежная политика и оздоровление детей</t>
  </si>
  <si>
    <t>0707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</si>
  <si>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</si>
  <si>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</si>
  <si>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</si>
  <si>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</si>
  <si>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</si>
  <si>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</si>
  <si>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</si>
  <si>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</si>
  <si>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</si>
  <si>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</si>
  <si>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ФИЗИЧЕСКАЯ КУЛЬТУРА И СПОРТ</t>
  </si>
  <si>
    <t>1100</t>
  </si>
  <si>
    <t xml:space="preserve">      Массовый спорт</t>
  </si>
  <si>
    <t>1102</t>
  </si>
  <si>
    <t>ВСЕГО РАСХОДОВ:</t>
  </si>
  <si>
    <t xml:space="preserve">      Благоустройство</t>
  </si>
  <si>
    <t>0503</t>
  </si>
  <si>
    <t>Единица измерения: руб.</t>
  </si>
  <si>
    <t>Код</t>
  </si>
  <si>
    <t>Наименование показателя</t>
  </si>
  <si>
    <t>#Н/Д</t>
  </si>
  <si>
    <t>Документ</t>
  </si>
  <si>
    <t>Плательщик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</si>
  <si>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</si>
  <si>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</si>
  <si>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</si>
  <si>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</si>
  <si>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</si>
  <si>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% исполнения</t>
  </si>
  <si>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</si>
  <si>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</si>
  <si>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</si>
  <si>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</si>
  <si>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00010102010011000110</t>
  </si>
  <si>
    <t xml:space="preserve">          Налог на доходы физических лиц с доходов, источником которых является налоговый 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(сумма платежа (перерасчеты. недоимка и задолженность по соответствующему платежу. в том числе по отмененному)</t>
  </si>
  <si>
    <t>00010102010012100110</t>
  </si>
  <si>
    <t>00010102020011000110</t>
  </si>
  <si>
    <t xml:space="preserve">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отмененому)</t>
  </si>
  <si>
    <t>00010102030011000110</t>
  </si>
  <si>
    <t xml:space="preserve">          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</si>
  <si>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00010300000000000000</t>
  </si>
  <si>
    <t xml:space="preserve">        НАЛОГИ НА ТОВАРЫ (РАБОТЫ, УСЛУГИ), РЕАЛИЗУЕМЫЕ НА ТЕРРИТОРИИ РОССИЙСКОЙ ФЕДЕРАЦИИ</t>
  </si>
  <si>
    <t>00010302230010000110</t>
  </si>
  <si>
    <t xml:space="preserve">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нормативов отчислений в местные бюджеты</t>
  </si>
  <si>
    <t>00010302240010000110</t>
  </si>
  <si>
    <t xml:space="preserve">          Доходы от уплаты акцизов на моторные масла для дизельных и(или)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</si>
  <si>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</si>
  <si>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 xml:space="preserve">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</si>
  <si>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</si>
  <si>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 xml:space="preserve">          Доходы от уплаты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</si>
  <si>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00010500000000000000</t>
  </si>
  <si>
    <t xml:space="preserve">        НАЛОГИ НА СОВОКУПНЫЙ ДОХОД</t>
  </si>
  <si>
    <t>00010503010011000110</t>
  </si>
  <si>
    <t xml:space="preserve">        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</si>
  <si>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00010800000000000000</t>
  </si>
  <si>
    <t xml:space="preserve">        ГОСУДАРСТВЕННАЯ ПОШЛИНА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</si>
  <si>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</si>
  <si>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</si>
  <si>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00011300000000000000</t>
  </si>
  <si>
    <t xml:space="preserve">        ДОХОДЫ ОТ ОКАЗАНИЯ ПЛАТНЫХ УСЛУГ И КОМПЕНСАЦИИ ЗАТРАТ ГОСУДАРСТВА</t>
  </si>
  <si>
    <t>00011700000000000000</t>
  </si>
  <si>
    <t xml:space="preserve">        ПРОЧИЕ НЕНАЛОГОВЫЕ ДОХОДЫ</t>
  </si>
  <si>
    <t>00020000000000000000</t>
  </si>
  <si>
    <t xml:space="preserve">      БЕЗВОЗМЕЗДНЫЕ ПОСТУПЛЕНИЯ</t>
  </si>
  <si>
    <t>00020200000000000000</t>
  </si>
  <si>
    <t xml:space="preserve">       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</si>
  <si>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ИТОГО ДОХОДОВ</t>
  </si>
  <si>
    <t>Приложение 1</t>
  </si>
  <si>
    <t>Сумма средств, предусмотренная на 2015 год в Решении о местном бюджете, в рублях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</si>
  <si>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</si>
  <si>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</si>
  <si>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</si>
  <si>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</si>
  <si>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Обеспечение пожарной безопасности</t>
  </si>
  <si>
    <t>0310</t>
  </si>
  <si>
    <t xml:space="preserve">      Жилищное хозяйство</t>
  </si>
  <si>
    <t>0501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</si>
  <si>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</si>
  <si>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</si>
  <si>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</si>
  <si>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</si>
  <si>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</si>
  <si>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00010600000000000000</t>
  </si>
  <si>
    <t xml:space="preserve">        НАЛОГИ НА ИМУЩЕСТВО</t>
  </si>
  <si>
    <t>00010601030101000110</t>
  </si>
  <si>
    <t xml:space="preserve">          Налог на имущество физических лиц, взымаемый по ставкам, применяемым к объектам налогообложения, расположенным в границах сельских поселений( сумма платежа (перерасчеты, недоимка и задолженность по соответствующему платежу, в том числе по отмененному)</t>
  </si>
  <si>
    <t>00010601030102100110</t>
  </si>
  <si>
    <t xml:space="preserve">          Налог на имущество физических лиц, взымаемый по ставкам, применяемым к объектам налогообложения, расположенным в границах сельских поселений ( пени по соответствующему платежу)</t>
  </si>
  <si>
    <t>00010606033101000110</t>
  </si>
  <si>
    <t xml:space="preserve">        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</si>
  <si>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00010606033103000110</t>
  </si>
  <si>
    <t xml:space="preserve">          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</si>
  <si>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00010606043101000110</t>
  </si>
  <si>
    <t xml:space="preserve">          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отмененому)</t>
  </si>
  <si>
    <t>00010606043102100110</t>
  </si>
  <si>
    <t xml:space="preserve">          Земельный налог с физических лиц, обладающим земельным участком, расположенным в границах сельских поселений (пени по соответствующему платежу)</t>
  </si>
  <si>
    <t>00010804020011000110</t>
  </si>
  <si>
    <t xml:space="preserve">  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</si>
  <si>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00011105075100003120</t>
  </si>
  <si>
    <t xml:space="preserve">          Доходы от сдачи в аренду объектов нежилого фонда муниципальных районов, находящихся в казне поселений и не являющихся памятниками истории, культуры и градостроительства</t>
  </si>
  <si>
    <t>00011105075100004120</t>
  </si>
  <si>
    <t xml:space="preserve">          Плата за пользование жилыми помещениями (плата за наем) муниципального жилищного фонда, находящегося в казне поселений</t>
  </si>
  <si>
    <t>00011301995100004130</t>
  </si>
  <si>
    <t xml:space="preserve">          Прочие доходы от оказания платных услуг (работ) получателями средств бюджетов поселений</t>
  </si>
  <si>
    <t>00011701050100000180</t>
  </si>
  <si>
    <t xml:space="preserve">          Невыясненные поступления, зачисляемые в бюджеты поселений</t>
  </si>
  <si>
    <t>00020201001100000151</t>
  </si>
  <si>
    <t xml:space="preserve">          Дотации бюджетам поселений на выравнивание бюджетной обеспеченности</t>
  </si>
  <si>
    <t>00020203015100000151</t>
  </si>
  <si>
    <t xml:space="preserve">          Субвенции бюджетам поселений на осуществление первичного воинского учета на территориях, где отсутствую военные комиссариаты</t>
  </si>
  <si>
    <t>00020203024100000151</t>
  </si>
  <si>
    <t xml:space="preserve">          Субвенции бюджетам поселений на выполнение передаваемых полномочий субъектов Российской Федерации</t>
  </si>
  <si>
    <t>00020204999100000151</t>
  </si>
  <si>
    <t xml:space="preserve">          Прочие межбюджетные трансферты, передаваемые бюджетам поселений</t>
  </si>
  <si>
    <t>00010102010013000110</t>
  </si>
  <si>
    <t xml:space="preserve">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</si>
  <si>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00010102030013000110</t>
  </si>
  <si>
    <t xml:space="preserve">          Налог на доходы физических лиц с доходов, полученных физическими лицами в сответствии со статьей 228 Налогового кодекса Российской Федерации(суммы денежных взысканий (штрафов) по соответствующему платежу согласно законодательству Российской Федерации)</t>
  </si>
  <si>
    <t>00010102020012100110</t>
  </si>
  <si>
    <t xml:space="preserve">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соотвнтствующему платежу)</t>
  </si>
  <si>
    <t>00010102020013000110</t>
  </si>
  <si>
    <t xml:space="preserve">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</si>
  <si>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00010102030012100110</t>
  </si>
  <si>
    <t xml:space="preserve">          Налог на доходы физических лиц с доходов,  полученных физическими лицами в соответствии со статьей 228 НК РФ</t>
  </si>
  <si>
    <t>00011400000000000000</t>
  </si>
  <si>
    <t xml:space="preserve">        ДОХОДЫ ОТ ПРОДАЖИ МАТЕРИАЛЬНЫХ И НЕМАТЕРИАЛЬНЫХ АКТИВОВ</t>
  </si>
  <si>
    <t>00011402053100000440</t>
  </si>
  <si>
    <t xml:space="preserve">        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</si>
  <si>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00020204025100000151</t>
  </si>
  <si>
    <t xml:space="preserve">          Межбюджетные трансферты, передаваемые бюджетам поселений на комплектование книжных фондов библиотек муниципальных образований</t>
  </si>
  <si>
    <t>Информация об исполнении доходов бюджета муниципального образования  "Восточное сельское поселение " на 01.12.2015 год</t>
  </si>
  <si>
    <t>00020204053100000151</t>
  </si>
  <si>
    <t xml:space="preserve">          Межбюджетные трансферты, передаваемые бюджетам поселений на государственную поддержку лучших работников муниципальных учреждений культуры, находящихся на территориях сельских поселений</t>
  </si>
  <si>
    <t>Информация об исполнении расходов бюджета муниципального образования                                                      "Восточное сельское поселение " на 01.12.2015 года</t>
  </si>
  <si>
    <t xml:space="preserve">      Судебная система</t>
  </si>
  <si>
    <t>0105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</si>
</sst>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Arial Cyr"/>
      <family val="0"/>
    </font>
    <font>
      <sz val="10"/>
      <name val="Arial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1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1" fillId="3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0" fillId="32" borderId="8" applyNumberFormat="0" applyFont="0" applyAlignment="0" applyProtection="0"/>
    <xf numFmtId="0" fontId="0" fillId="32" borderId="8" applyNumberFormat="0" applyFont="0" applyAlignment="0" applyProtection="0"/>
    <xf numFmtId="0" fontId="0" fillId="32" borderId="8" applyNumberFormat="0" applyFont="0" applyAlignment="0" applyProtection="0"/>
    <xf numFmtId="0" fontId="0" fillId="32" borderId="8" applyNumberFormat="0" applyFont="0" applyAlignment="0" applyProtection="0"/>
    <xf numFmtId="0" fontId="0" fillId="32" borderId="8" applyNumberFormat="0" applyFont="0" applyAlignment="0" applyProtection="0"/>
    <xf numFmtId="0" fontId="0" fillId="32" borderId="8" applyNumberFormat="0" applyFont="0" applyAlignment="0" applyProtection="0"/>
    <xf numFmtId="0" fontId="0" fillId="32" borderId="8" applyNumberFormat="0" applyFont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26" fillId="0" borderId="0" xfId="137" applyFont="1" applyFill="1" applyAlignment="1">
      <alignment wrapText="1"/>
      <protection/>
    </xf>
    <xf numFmtId="0" fontId="18" fillId="0" borderId="0" xfId="0" applyFont="1" applyFill="1" applyAlignment="1">
      <alignment wrapText="1"/>
    </xf>
    <xf numFmtId="0" fontId="24" fillId="0" borderId="0" xfId="137" applyFont="1" applyFill="1" applyAlignment="1">
      <alignment horizontal="center" wrapText="1"/>
      <protection/>
    </xf>
    <xf numFmtId="0" fontId="20" fillId="0" borderId="10" xfId="137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wrapText="1"/>
    </xf>
    <xf numFmtId="0" fontId="19" fillId="34" borderId="10" xfId="0" applyNumberFormat="1" applyFont="1" applyFill="1" applyBorder="1" applyAlignment="1">
      <alignment horizontal="center" vertical="center"/>
    </xf>
    <xf numFmtId="0" fontId="19" fillId="34" borderId="10" xfId="0" applyNumberFormat="1" applyFont="1" applyFill="1" applyBorder="1" applyAlignment="1">
      <alignment horizontal="center" vertical="center" shrinkToFit="1"/>
    </xf>
    <xf numFmtId="4" fontId="46" fillId="32" borderId="10" xfId="136" applyNumberFormat="1" applyFont="1" applyFill="1" applyBorder="1" applyAlignment="1">
      <alignment horizontal="right" vertical="top" shrinkToFit="1"/>
      <protection/>
    </xf>
    <xf numFmtId="10" fontId="46" fillId="35" borderId="10" xfId="136" applyNumberFormat="1" applyFont="1" applyFill="1" applyBorder="1" applyAlignment="1">
      <alignment horizontal="right" vertical="top" shrinkToFit="1"/>
      <protection/>
    </xf>
    <xf numFmtId="0" fontId="46" fillId="30" borderId="10" xfId="136" applyFont="1" applyFill="1" applyBorder="1" applyAlignment="1">
      <alignment vertical="top" wrapText="1"/>
      <protection/>
    </xf>
    <xf numFmtId="10" fontId="46" fillId="32" borderId="10" xfId="136" applyNumberFormat="1" applyFont="1" applyFill="1" applyBorder="1" applyAlignment="1">
      <alignment horizontal="right" vertical="top" shrinkToFit="1"/>
      <protection/>
    </xf>
    <xf numFmtId="4" fontId="46" fillId="35" borderId="10" xfId="136" applyNumberFormat="1" applyFont="1" applyFill="1" applyBorder="1" applyAlignment="1">
      <alignment horizontal="right" vertical="top" shrinkToFit="1"/>
      <protection/>
    </xf>
    <xf numFmtId="0" fontId="19" fillId="0" borderId="10" xfId="0" applyFont="1" applyFill="1" applyBorder="1" applyAlignment="1">
      <alignment horizontal="center"/>
    </xf>
    <xf numFmtId="49" fontId="46" fillId="0" borderId="10" xfId="0" applyNumberFormat="1" applyFont="1" applyFill="1" applyBorder="1" applyAlignment="1">
      <alignment horizontal="center" vertical="top" shrinkToFit="1"/>
    </xf>
    <xf numFmtId="0" fontId="46" fillId="0" borderId="10" xfId="0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horizontal="center" vertical="top" wrapText="1"/>
    </xf>
    <xf numFmtId="4" fontId="47" fillId="0" borderId="10" xfId="0" applyNumberFormat="1" applyFont="1" applyFill="1" applyBorder="1" applyAlignment="1">
      <alignment horizontal="right" vertical="top" shrinkToFit="1"/>
    </xf>
    <xf numFmtId="10" fontId="47" fillId="0" borderId="10" xfId="0" applyNumberFormat="1" applyFont="1" applyFill="1" applyBorder="1" applyAlignment="1">
      <alignment horizontal="center" vertical="top" shrinkToFit="1"/>
    </xf>
    <xf numFmtId="49" fontId="47" fillId="0" borderId="10" xfId="0" applyNumberFormat="1" applyFont="1" applyFill="1" applyBorder="1" applyAlignment="1">
      <alignment horizontal="left" vertical="top" shrinkToFit="1"/>
    </xf>
    <xf numFmtId="49" fontId="46" fillId="30" borderId="10" xfId="136" applyNumberFormat="1" applyFont="1" applyFill="1" applyBorder="1" applyAlignment="1">
      <alignment horizontal="center" vertical="top" shrinkToFit="1"/>
      <protection/>
    </xf>
    <xf numFmtId="0" fontId="20" fillId="0" borderId="11" xfId="137" applyFont="1" applyFill="1" applyBorder="1" applyAlignment="1">
      <alignment horizontal="center" vertical="center" wrapText="1"/>
      <protection/>
    </xf>
    <xf numFmtId="0" fontId="1" fillId="0" borderId="12" xfId="137" applyFont="1" applyFill="1" applyBorder="1" applyAlignment="1">
      <alignment horizontal="center" vertical="center" wrapText="1"/>
      <protection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49" fontId="47" fillId="0" borderId="13" xfId="0" applyNumberFormat="1" applyFont="1" applyFill="1" applyBorder="1" applyAlignment="1">
      <alignment horizontal="left" vertical="top" shrinkToFit="1"/>
    </xf>
    <xf numFmtId="49" fontId="47" fillId="0" borderId="14" xfId="0" applyNumberFormat="1" applyFont="1" applyFill="1" applyBorder="1" applyAlignment="1">
      <alignment horizontal="left" vertical="top" shrinkToFit="1"/>
    </xf>
    <xf numFmtId="49" fontId="47" fillId="0" borderId="15" xfId="0" applyNumberFormat="1" applyFont="1" applyFill="1" applyBorder="1" applyAlignment="1">
      <alignment horizontal="left" vertical="top" shrinkToFit="1"/>
    </xf>
    <xf numFmtId="0" fontId="22" fillId="0" borderId="0" xfId="137" applyFont="1" applyFill="1" applyAlignment="1">
      <alignment horizontal="right" wrapText="1"/>
      <protection/>
    </xf>
    <xf numFmtId="0" fontId="24" fillId="0" borderId="0" xfId="137" applyFont="1" applyFill="1" applyAlignment="1">
      <alignment horizontal="center" wrapText="1"/>
      <protection/>
    </xf>
    <xf numFmtId="0" fontId="23" fillId="0" borderId="0" xfId="137" applyFont="1" applyFill="1" applyAlignment="1">
      <alignment horizontal="center" wrapText="1"/>
      <protection/>
    </xf>
    <xf numFmtId="0" fontId="20" fillId="0" borderId="12" xfId="137" applyFont="1" applyFill="1" applyBorder="1" applyAlignment="1">
      <alignment horizontal="center" vertical="center" wrapText="1"/>
      <protection/>
    </xf>
    <xf numFmtId="0" fontId="20" fillId="0" borderId="13" xfId="137" applyFont="1" applyFill="1" applyBorder="1" applyAlignment="1">
      <alignment horizontal="center" vertical="center" wrapText="1"/>
      <protection/>
    </xf>
    <xf numFmtId="0" fontId="20" fillId="0" borderId="14" xfId="137" applyFont="1" applyFill="1" applyBorder="1" applyAlignment="1">
      <alignment horizontal="center" vertical="center" wrapText="1"/>
      <protection/>
    </xf>
    <xf numFmtId="0" fontId="20" fillId="0" borderId="15" xfId="137" applyFont="1" applyFill="1" applyBorder="1" applyAlignment="1">
      <alignment horizontal="center" vertical="center" wrapText="1"/>
      <protection/>
    </xf>
    <xf numFmtId="0" fontId="25" fillId="0" borderId="11" xfId="138" applyFont="1" applyFill="1" applyBorder="1" applyAlignment="1">
      <alignment horizontal="center" vertical="center" wrapText="1"/>
      <protection/>
    </xf>
    <xf numFmtId="0" fontId="25" fillId="0" borderId="12" xfId="138" applyFont="1" applyFill="1" applyBorder="1" applyAlignment="1">
      <alignment horizontal="center" vertical="center" wrapText="1"/>
      <protection/>
    </xf>
    <xf numFmtId="0" fontId="45" fillId="0" borderId="16" xfId="0" applyFont="1" applyFill="1" applyBorder="1" applyAlignment="1">
      <alignment horizontal="right" wrapText="1"/>
    </xf>
    <xf numFmtId="0" fontId="46" fillId="30" borderId="10" xfId="136" applyFont="1" applyFill="1" applyBorder="1" applyAlignment="1">
      <alignment horizontal="left"/>
      <protection/>
    </xf>
    <xf numFmtId="0" fontId="18" fillId="0" borderId="0" xfId="0" applyFont="1" applyFill="1" applyAlignment="1">
      <alignment horizontal="right" wrapText="1"/>
    </xf>
    <xf numFmtId="0" fontId="0" fillId="0" borderId="0" xfId="0" applyFont="1" applyAlignment="1">
      <alignment horizontal="right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 wrapText="1"/>
    </xf>
  </cellXfs>
  <cellStyles count="142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1 8" xfId="22"/>
    <cellStyle name="20% - Акцент2" xfId="23"/>
    <cellStyle name="20% - Акцент2 2" xfId="24"/>
    <cellStyle name="20% - Акцент2 3" xfId="25"/>
    <cellStyle name="20% - Акцент2 4" xfId="26"/>
    <cellStyle name="20% - Акцент2 5" xfId="27"/>
    <cellStyle name="20% - Акцент2 6" xfId="28"/>
    <cellStyle name="20% - Акцент2 7" xfId="29"/>
    <cellStyle name="20% - Акцент2 8" xfId="30"/>
    <cellStyle name="20% - Акцент3" xfId="31"/>
    <cellStyle name="20% - Акцент3 2" xfId="32"/>
    <cellStyle name="20% - Акцент3 3" xfId="33"/>
    <cellStyle name="20% - Акцент3 4" xfId="34"/>
    <cellStyle name="20% - Акцент3 5" xfId="35"/>
    <cellStyle name="20% - Акцент3 6" xfId="36"/>
    <cellStyle name="20% - Акцент3 7" xfId="37"/>
    <cellStyle name="20% - Акцент3 8" xfId="38"/>
    <cellStyle name="20% - Акцент4" xfId="39"/>
    <cellStyle name="20% - Акцент4 2" xfId="40"/>
    <cellStyle name="20% - Акцент4 3" xfId="41"/>
    <cellStyle name="20% - Акцент4 4" xfId="42"/>
    <cellStyle name="20% - Акцент4 5" xfId="43"/>
    <cellStyle name="20% - Акцент4 6" xfId="44"/>
    <cellStyle name="20% - Акцент4 7" xfId="45"/>
    <cellStyle name="20% - Акцент4 8" xfId="46"/>
    <cellStyle name="20% - Акцент5" xfId="47"/>
    <cellStyle name="20% - Акцент5 2" xfId="48"/>
    <cellStyle name="20% - Акцент5 3" xfId="49"/>
    <cellStyle name="20% - Акцент5 4" xfId="50"/>
    <cellStyle name="20% - Акцент5 5" xfId="51"/>
    <cellStyle name="20% - Акцент5 6" xfId="52"/>
    <cellStyle name="20% - Акцент5 7" xfId="53"/>
    <cellStyle name="20% - Акцент5 8" xfId="54"/>
    <cellStyle name="20% - Акцент6" xfId="55"/>
    <cellStyle name="20% - Акцент6 2" xfId="56"/>
    <cellStyle name="20% - Акцент6 3" xfId="57"/>
    <cellStyle name="20% - Акцент6 4" xfId="58"/>
    <cellStyle name="20% - Акцент6 5" xfId="59"/>
    <cellStyle name="20% - Акцент6 6" xfId="60"/>
    <cellStyle name="20% - Акцент6 7" xfId="61"/>
    <cellStyle name="20% - Акцент6 8" xfId="62"/>
    <cellStyle name="40% - Акцент1" xfId="63"/>
    <cellStyle name="40% - Акцент1 2" xfId="64"/>
    <cellStyle name="40% - Акцент1 3" xfId="65"/>
    <cellStyle name="40% - Акцент1 4" xfId="66"/>
    <cellStyle name="40% - Акцент1 5" xfId="67"/>
    <cellStyle name="40% - Акцент1 6" xfId="68"/>
    <cellStyle name="40% - Акцент1 7" xfId="69"/>
    <cellStyle name="40% - Акцент1 8" xfId="70"/>
    <cellStyle name="40% - Акцент2" xfId="71"/>
    <cellStyle name="40% - Акцент2 2" xfId="72"/>
    <cellStyle name="40% - Акцент2 3" xfId="73"/>
    <cellStyle name="40% - Акцент2 4" xfId="74"/>
    <cellStyle name="40% - Акцент2 5" xfId="75"/>
    <cellStyle name="40% - Акцент2 6" xfId="76"/>
    <cellStyle name="40% - Акцент2 7" xfId="77"/>
    <cellStyle name="40% - Акцент2 8" xfId="78"/>
    <cellStyle name="40% - Акцент3" xfId="79"/>
    <cellStyle name="40% - Акцент3 2" xfId="80"/>
    <cellStyle name="40% - Акцент3 3" xfId="81"/>
    <cellStyle name="40% - Акцент3 4" xfId="82"/>
    <cellStyle name="40% - Акцент3 5" xfId="83"/>
    <cellStyle name="40% - Акцент3 6" xfId="84"/>
    <cellStyle name="40% - Акцент3 7" xfId="85"/>
    <cellStyle name="40% - Акцент3 8" xfId="86"/>
    <cellStyle name="40% - Акцент4" xfId="87"/>
    <cellStyle name="40% - Акцент4 2" xfId="88"/>
    <cellStyle name="40% - Акцент4 3" xfId="89"/>
    <cellStyle name="40% - Акцент4 4" xfId="90"/>
    <cellStyle name="40% - Акцент4 5" xfId="91"/>
    <cellStyle name="40% - Акцент4 6" xfId="92"/>
    <cellStyle name="40% - Акцент4 7" xfId="93"/>
    <cellStyle name="40% - Акцент4 8" xfId="94"/>
    <cellStyle name="40% - Акцент5" xfId="95"/>
    <cellStyle name="40% - Акцент5 2" xfId="96"/>
    <cellStyle name="40% - Акцент5 3" xfId="97"/>
    <cellStyle name="40% - Акцент5 4" xfId="98"/>
    <cellStyle name="40% - Акцент5 5" xfId="99"/>
    <cellStyle name="40% - Акцент5 6" xfId="100"/>
    <cellStyle name="40% - Акцент5 7" xfId="101"/>
    <cellStyle name="40% - Акцент5 8" xfId="102"/>
    <cellStyle name="40% - Акцент6" xfId="103"/>
    <cellStyle name="40% - Акцент6 2" xfId="104"/>
    <cellStyle name="40% - Акцент6 3" xfId="105"/>
    <cellStyle name="40% - Акцент6 4" xfId="106"/>
    <cellStyle name="40% - Акцент6 5" xfId="107"/>
    <cellStyle name="40% - Акцент6 6" xfId="108"/>
    <cellStyle name="40% - Акцент6 7" xfId="109"/>
    <cellStyle name="40% - Акцент6 8" xfId="110"/>
    <cellStyle name="60% - Акцент1" xfId="111"/>
    <cellStyle name="60% - Акцент2" xfId="112"/>
    <cellStyle name="60% - Акцент3" xfId="113"/>
    <cellStyle name="60% - Акцент4" xfId="114"/>
    <cellStyle name="60% - Акцент5" xfId="115"/>
    <cellStyle name="60% - Акцент6" xfId="116"/>
    <cellStyle name="Акцент1" xfId="117"/>
    <cellStyle name="Акцент2" xfId="118"/>
    <cellStyle name="Акцент3" xfId="119"/>
    <cellStyle name="Акцент4" xfId="120"/>
    <cellStyle name="Акцент5" xfId="121"/>
    <cellStyle name="Акцент6" xfId="122"/>
    <cellStyle name="Ввод " xfId="123"/>
    <cellStyle name="Вывод" xfId="124"/>
    <cellStyle name="Вычисление" xfId="125"/>
    <cellStyle name="Currency" xfId="126"/>
    <cellStyle name="Currency [0]" xfId="127"/>
    <cellStyle name="Заголовок 1" xfId="128"/>
    <cellStyle name="Заголовок 2" xfId="129"/>
    <cellStyle name="Заголовок 3" xfId="130"/>
    <cellStyle name="Заголовок 4" xfId="131"/>
    <cellStyle name="Итог" xfId="132"/>
    <cellStyle name="Контрольная ячейка" xfId="133"/>
    <cellStyle name="Название" xfId="134"/>
    <cellStyle name="Нейтральный" xfId="135"/>
    <cellStyle name="Обычный 2" xfId="136"/>
    <cellStyle name="Обычный_Исполнение бюджета на 01.03.2013 для сайта" xfId="137"/>
    <cellStyle name="Обычный_Исполнение на 01.12.12 для сайта" xfId="138"/>
    <cellStyle name="Плохой" xfId="139"/>
    <cellStyle name="Пояснение" xfId="140"/>
    <cellStyle name="Примечание" xfId="141"/>
    <cellStyle name="Примечание 2" xfId="142"/>
    <cellStyle name="Примечание 3" xfId="143"/>
    <cellStyle name="Примечание 4" xfId="144"/>
    <cellStyle name="Примечание 5" xfId="145"/>
    <cellStyle name="Примечание 6" xfId="146"/>
    <cellStyle name="Примечание 7" xfId="147"/>
    <cellStyle name="Примечание 8" xfId="148"/>
    <cellStyle name="Примечание 9" xfId="149"/>
    <cellStyle name="Percent" xfId="150"/>
    <cellStyle name="Связанная ячейка" xfId="151"/>
    <cellStyle name="Текст предупреждения" xfId="152"/>
    <cellStyle name="Comma" xfId="153"/>
    <cellStyle name="Comma [0]" xfId="154"/>
    <cellStyle name="Хороший" xfId="15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3"/>
  <sheetViews>
    <sheetView zoomScalePageLayoutView="0" workbookViewId="0" topLeftCell="A1">
      <selection activeCell="AP11" sqref="AP11"/>
    </sheetView>
  </sheetViews>
  <sheetFormatPr defaultColWidth="9.140625" defaultRowHeight="15"/>
  <cols>
    <col min="1" max="1" width="21.421875" style="12" customWidth="1"/>
    <col min="2" max="2" width="36.140625" style="8" customWidth="1"/>
    <col min="3" max="3" width="21.7109375" style="8" hidden="1" customWidth="1"/>
    <col min="4" max="5" width="9.140625" style="8" hidden="1" customWidth="1"/>
    <col min="6" max="6" width="25.421875" style="8" hidden="1" customWidth="1"/>
    <col min="7" max="7" width="12.140625" style="8" hidden="1" customWidth="1"/>
    <col min="8" max="8" width="11.8515625" style="8" hidden="1" customWidth="1"/>
    <col min="9" max="9" width="25.421875" style="8" hidden="1" customWidth="1"/>
    <col min="10" max="10" width="13.57421875" style="8" hidden="1" customWidth="1"/>
    <col min="11" max="11" width="11.8515625" style="8" hidden="1" customWidth="1"/>
    <col min="12" max="12" width="13.8515625" style="8" hidden="1" customWidth="1"/>
    <col min="13" max="14" width="14.57421875" style="8" hidden="1" customWidth="1"/>
    <col min="15" max="17" width="15.7109375" style="8" hidden="1" customWidth="1"/>
    <col min="18" max="18" width="14.00390625" style="8" customWidth="1"/>
    <col min="19" max="25" width="15.7109375" style="8" hidden="1" customWidth="1"/>
    <col min="26" max="26" width="14.421875" style="8" customWidth="1"/>
    <col min="27" max="34" width="15.7109375" style="8" hidden="1" customWidth="1"/>
    <col min="35" max="35" width="9.00390625" style="8" customWidth="1"/>
    <col min="36" max="158" width="9.140625" style="8" customWidth="1"/>
    <col min="159" max="159" width="21.7109375" style="8" customWidth="1"/>
    <col min="160" max="160" width="47.7109375" style="8" customWidth="1"/>
    <col min="161" max="175" width="0" style="8" hidden="1" customWidth="1"/>
    <col min="176" max="176" width="15.7109375" style="8" customWidth="1"/>
    <col min="177" max="183" width="0" style="8" hidden="1" customWidth="1"/>
    <col min="184" max="184" width="15.7109375" style="8" customWidth="1"/>
    <col min="185" max="192" width="0" style="8" hidden="1" customWidth="1"/>
    <col min="193" max="193" width="15.7109375" style="8" customWidth="1"/>
    <col min="194" max="16384" width="9.140625" style="8" customWidth="1"/>
  </cols>
  <sheetData>
    <row r="1" spans="1:35" ht="11.25" customHeight="1">
      <c r="A1" s="7"/>
      <c r="B1" s="40" t="s">
        <v>103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</row>
    <row r="2" spans="1:35" ht="22.5" customHeight="1">
      <c r="A2" s="42" t="s">
        <v>166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</row>
    <row r="3" spans="1:35" ht="12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</row>
    <row r="4" spans="1:35" ht="12.75" hidden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</row>
    <row r="5" spans="1:35" ht="9" customHeight="1">
      <c r="A5" s="7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9"/>
    </row>
    <row r="6" spans="1:35" ht="33.75" customHeight="1" hidden="1">
      <c r="A6" s="49" t="s">
        <v>53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</row>
    <row r="7" spans="1:35" ht="24.75" customHeight="1">
      <c r="A7" s="32" t="s">
        <v>54</v>
      </c>
      <c r="B7" s="30" t="s">
        <v>55</v>
      </c>
      <c r="C7" s="30" t="s">
        <v>56</v>
      </c>
      <c r="D7" s="30" t="s">
        <v>56</v>
      </c>
      <c r="E7" s="30" t="s">
        <v>56</v>
      </c>
      <c r="F7" s="34" t="s">
        <v>57</v>
      </c>
      <c r="G7" s="35"/>
      <c r="H7" s="36"/>
      <c r="I7" s="34" t="s">
        <v>58</v>
      </c>
      <c r="J7" s="35"/>
      <c r="K7" s="36"/>
      <c r="L7" s="30" t="s">
        <v>56</v>
      </c>
      <c r="M7" s="30" t="s">
        <v>56</v>
      </c>
      <c r="N7" s="30" t="s">
        <v>56</v>
      </c>
      <c r="O7" s="30" t="s">
        <v>56</v>
      </c>
      <c r="P7" s="30" t="s">
        <v>56</v>
      </c>
      <c r="Q7" s="30" t="s">
        <v>56</v>
      </c>
      <c r="R7" s="47" t="s">
        <v>104</v>
      </c>
      <c r="S7" s="28" t="s">
        <v>56</v>
      </c>
      <c r="T7" s="28" t="s">
        <v>56</v>
      </c>
      <c r="U7" s="28" t="s">
        <v>56</v>
      </c>
      <c r="V7" s="28" t="s">
        <v>56</v>
      </c>
      <c r="W7" s="28" t="s">
        <v>56</v>
      </c>
      <c r="X7" s="44" t="s">
        <v>59</v>
      </c>
      <c r="Y7" s="45"/>
      <c r="Z7" s="46"/>
      <c r="AA7" s="44" t="s">
        <v>60</v>
      </c>
      <c r="AB7" s="45"/>
      <c r="AC7" s="46"/>
      <c r="AD7" s="10" t="s">
        <v>56</v>
      </c>
      <c r="AE7" s="44" t="s">
        <v>61</v>
      </c>
      <c r="AF7" s="46"/>
      <c r="AG7" s="44" t="s">
        <v>62</v>
      </c>
      <c r="AH7" s="46"/>
      <c r="AI7" s="28" t="s">
        <v>64</v>
      </c>
    </row>
    <row r="8" spans="1:35" ht="62.25" customHeight="1">
      <c r="A8" s="33"/>
      <c r="B8" s="31"/>
      <c r="C8" s="31"/>
      <c r="D8" s="31"/>
      <c r="E8" s="31"/>
      <c r="F8" s="11" t="s">
        <v>56</v>
      </c>
      <c r="G8" s="11" t="s">
        <v>56</v>
      </c>
      <c r="H8" s="11" t="s">
        <v>56</v>
      </c>
      <c r="I8" s="11" t="s">
        <v>56</v>
      </c>
      <c r="J8" s="11" t="s">
        <v>56</v>
      </c>
      <c r="K8" s="11" t="s">
        <v>56</v>
      </c>
      <c r="L8" s="31"/>
      <c r="M8" s="31"/>
      <c r="N8" s="31"/>
      <c r="O8" s="31"/>
      <c r="P8" s="31"/>
      <c r="Q8" s="31"/>
      <c r="R8" s="48"/>
      <c r="S8" s="43"/>
      <c r="T8" s="43"/>
      <c r="U8" s="43"/>
      <c r="V8" s="43"/>
      <c r="W8" s="43"/>
      <c r="X8" s="10" t="s">
        <v>56</v>
      </c>
      <c r="Y8" s="10" t="s">
        <v>56</v>
      </c>
      <c r="Z8" s="10" t="s">
        <v>63</v>
      </c>
      <c r="AA8" s="10" t="s">
        <v>56</v>
      </c>
      <c r="AB8" s="10" t="s">
        <v>56</v>
      </c>
      <c r="AC8" s="10" t="s">
        <v>56</v>
      </c>
      <c r="AD8" s="10"/>
      <c r="AE8" s="10" t="s">
        <v>56</v>
      </c>
      <c r="AF8" s="10" t="s">
        <v>56</v>
      </c>
      <c r="AG8" s="10" t="s">
        <v>56</v>
      </c>
      <c r="AH8" s="10" t="s">
        <v>56</v>
      </c>
      <c r="AI8" s="29"/>
    </row>
    <row r="9" spans="1:35" ht="25.5">
      <c r="A9" s="21" t="s">
        <v>65</v>
      </c>
      <c r="B9" s="22" t="s">
        <v>66</v>
      </c>
      <c r="C9" s="21" t="s">
        <v>65</v>
      </c>
      <c r="D9" s="21"/>
      <c r="E9" s="21"/>
      <c r="F9" s="23"/>
      <c r="G9" s="21"/>
      <c r="H9" s="21"/>
      <c r="I9" s="21"/>
      <c r="J9" s="21"/>
      <c r="K9" s="21"/>
      <c r="L9" s="21"/>
      <c r="M9" s="21"/>
      <c r="N9" s="21"/>
      <c r="O9" s="24">
        <v>0</v>
      </c>
      <c r="P9" s="24">
        <v>6349000</v>
      </c>
      <c r="Q9" s="24">
        <v>-2997790</v>
      </c>
      <c r="R9" s="24">
        <v>3351210</v>
      </c>
      <c r="S9" s="24">
        <v>3351210</v>
      </c>
      <c r="T9" s="24">
        <v>3351210</v>
      </c>
      <c r="U9" s="24">
        <v>0</v>
      </c>
      <c r="V9" s="24">
        <v>0</v>
      </c>
      <c r="W9" s="24">
        <v>0</v>
      </c>
      <c r="X9" s="24">
        <v>0</v>
      </c>
      <c r="Y9" s="24">
        <v>2890819.17</v>
      </c>
      <c r="Z9" s="24">
        <v>2890819.17</v>
      </c>
      <c r="AA9" s="24">
        <v>0</v>
      </c>
      <c r="AB9" s="24">
        <v>2890819.17</v>
      </c>
      <c r="AC9" s="24">
        <v>2890819.17</v>
      </c>
      <c r="AD9" s="24">
        <v>2890819.17</v>
      </c>
      <c r="AE9" s="24">
        <v>460390.83</v>
      </c>
      <c r="AF9" s="25">
        <v>0.8626195225008281</v>
      </c>
      <c r="AG9" s="24">
        <v>460390.83</v>
      </c>
      <c r="AH9" s="25">
        <v>0.8626195225008281</v>
      </c>
      <c r="AI9" s="25">
        <f>AC9/R9</f>
        <v>0.8626195225008281</v>
      </c>
    </row>
    <row r="10" spans="1:35" ht="12.75">
      <c r="A10" s="21" t="s">
        <v>67</v>
      </c>
      <c r="B10" s="22" t="s">
        <v>68</v>
      </c>
      <c r="C10" s="21" t="s">
        <v>67</v>
      </c>
      <c r="D10" s="21"/>
      <c r="E10" s="21"/>
      <c r="F10" s="23"/>
      <c r="G10" s="21"/>
      <c r="H10" s="21"/>
      <c r="I10" s="21"/>
      <c r="J10" s="21"/>
      <c r="K10" s="21"/>
      <c r="L10" s="21"/>
      <c r="M10" s="21"/>
      <c r="N10" s="21"/>
      <c r="O10" s="24">
        <v>0</v>
      </c>
      <c r="P10" s="24">
        <v>3896000</v>
      </c>
      <c r="Q10" s="24">
        <v>-2397000</v>
      </c>
      <c r="R10" s="24">
        <v>1499000</v>
      </c>
      <c r="S10" s="24">
        <v>1499000</v>
      </c>
      <c r="T10" s="24">
        <v>1499000</v>
      </c>
      <c r="U10" s="24">
        <v>0</v>
      </c>
      <c r="V10" s="24">
        <v>0</v>
      </c>
      <c r="W10" s="24">
        <v>0</v>
      </c>
      <c r="X10" s="24">
        <v>0</v>
      </c>
      <c r="Y10" s="24">
        <v>1187966.11</v>
      </c>
      <c r="Z10" s="24">
        <v>1187966.11</v>
      </c>
      <c r="AA10" s="24">
        <v>0</v>
      </c>
      <c r="AB10" s="24">
        <v>1187966.11</v>
      </c>
      <c r="AC10" s="24">
        <v>1187966.11</v>
      </c>
      <c r="AD10" s="24">
        <v>1187966.11</v>
      </c>
      <c r="AE10" s="24">
        <v>311033.89</v>
      </c>
      <c r="AF10" s="25">
        <v>0.7925057438292195</v>
      </c>
      <c r="AG10" s="24">
        <v>311033.89</v>
      </c>
      <c r="AH10" s="25">
        <v>0.7925057438292195</v>
      </c>
      <c r="AI10" s="25">
        <f aca="true" t="shared" si="0" ref="AI10:AI53">AC10/R10</f>
        <v>0.7925057438292196</v>
      </c>
    </row>
    <row r="11" spans="1:35" ht="153">
      <c r="A11" s="21" t="s">
        <v>69</v>
      </c>
      <c r="B11" s="22" t="s">
        <v>70</v>
      </c>
      <c r="C11" s="21" t="s">
        <v>69</v>
      </c>
      <c r="D11" s="21"/>
      <c r="E11" s="21"/>
      <c r="F11" s="23"/>
      <c r="G11" s="21"/>
      <c r="H11" s="21"/>
      <c r="I11" s="21"/>
      <c r="J11" s="21"/>
      <c r="K11" s="21"/>
      <c r="L11" s="21"/>
      <c r="M11" s="21"/>
      <c r="N11" s="21"/>
      <c r="O11" s="24">
        <v>0</v>
      </c>
      <c r="P11" s="24">
        <v>3896000</v>
      </c>
      <c r="Q11" s="24">
        <v>-2410800</v>
      </c>
      <c r="R11" s="24">
        <v>1485200</v>
      </c>
      <c r="S11" s="24">
        <v>1485200</v>
      </c>
      <c r="T11" s="24">
        <v>1485200</v>
      </c>
      <c r="U11" s="24">
        <v>0</v>
      </c>
      <c r="V11" s="24">
        <v>0</v>
      </c>
      <c r="W11" s="24">
        <v>0</v>
      </c>
      <c r="X11" s="24">
        <v>0</v>
      </c>
      <c r="Y11" s="24">
        <v>1174517.39</v>
      </c>
      <c r="Z11" s="24">
        <v>1174517.39</v>
      </c>
      <c r="AA11" s="24">
        <v>0</v>
      </c>
      <c r="AB11" s="24">
        <v>1174517.39</v>
      </c>
      <c r="AC11" s="24">
        <v>1174517.39</v>
      </c>
      <c r="AD11" s="24">
        <v>1174517.39</v>
      </c>
      <c r="AE11" s="24">
        <v>310682.61</v>
      </c>
      <c r="AF11" s="25">
        <v>0.7908142943711285</v>
      </c>
      <c r="AG11" s="24">
        <v>310682.61</v>
      </c>
      <c r="AH11" s="25">
        <v>0.7908142943711285</v>
      </c>
      <c r="AI11" s="25">
        <f t="shared" si="0"/>
        <v>0.7908142943711284</v>
      </c>
    </row>
    <row r="12" spans="1:35" ht="114.75">
      <c r="A12" s="21" t="s">
        <v>71</v>
      </c>
      <c r="B12" s="22" t="s">
        <v>117</v>
      </c>
      <c r="C12" s="21" t="s">
        <v>71</v>
      </c>
      <c r="D12" s="21"/>
      <c r="E12" s="21"/>
      <c r="F12" s="23"/>
      <c r="G12" s="21"/>
      <c r="H12" s="21"/>
      <c r="I12" s="21"/>
      <c r="J12" s="21"/>
      <c r="K12" s="21"/>
      <c r="L12" s="21"/>
      <c r="M12" s="21"/>
      <c r="N12" s="21"/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0.54</v>
      </c>
      <c r="Z12" s="24">
        <v>0.54</v>
      </c>
      <c r="AA12" s="24">
        <v>0</v>
      </c>
      <c r="AB12" s="24">
        <v>0.54</v>
      </c>
      <c r="AC12" s="24">
        <v>0.54</v>
      </c>
      <c r="AD12" s="24">
        <v>0.54</v>
      </c>
      <c r="AE12" s="24">
        <v>-0.54</v>
      </c>
      <c r="AF12" s="25"/>
      <c r="AG12" s="24">
        <v>-0.54</v>
      </c>
      <c r="AH12" s="25"/>
      <c r="AI12" s="25"/>
    </row>
    <row r="13" spans="1:35" ht="153">
      <c r="A13" s="21" t="s">
        <v>150</v>
      </c>
      <c r="B13" s="22" t="s">
        <v>151</v>
      </c>
      <c r="C13" s="21" t="s">
        <v>150</v>
      </c>
      <c r="D13" s="21"/>
      <c r="E13" s="21"/>
      <c r="F13" s="23"/>
      <c r="G13" s="21"/>
      <c r="H13" s="21"/>
      <c r="I13" s="21"/>
      <c r="J13" s="21"/>
      <c r="K13" s="21"/>
      <c r="L13" s="21"/>
      <c r="M13" s="21"/>
      <c r="N13" s="21"/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-50</v>
      </c>
      <c r="Z13" s="24">
        <v>-50</v>
      </c>
      <c r="AA13" s="24">
        <v>0</v>
      </c>
      <c r="AB13" s="24">
        <v>-50</v>
      </c>
      <c r="AC13" s="24">
        <v>-50</v>
      </c>
      <c r="AD13" s="24">
        <v>-50</v>
      </c>
      <c r="AE13" s="24">
        <v>50</v>
      </c>
      <c r="AF13" s="25"/>
      <c r="AG13" s="24">
        <v>50</v>
      </c>
      <c r="AH13" s="25"/>
      <c r="AI13" s="25"/>
    </row>
    <row r="14" spans="1:35" ht="204">
      <c r="A14" s="21" t="s">
        <v>72</v>
      </c>
      <c r="B14" s="22" t="s">
        <v>73</v>
      </c>
      <c r="C14" s="21" t="s">
        <v>72</v>
      </c>
      <c r="D14" s="21"/>
      <c r="E14" s="21"/>
      <c r="F14" s="23"/>
      <c r="G14" s="21"/>
      <c r="H14" s="21"/>
      <c r="I14" s="21"/>
      <c r="J14" s="21"/>
      <c r="K14" s="21"/>
      <c r="L14" s="21"/>
      <c r="M14" s="21"/>
      <c r="N14" s="21"/>
      <c r="O14" s="24">
        <v>0</v>
      </c>
      <c r="P14" s="24">
        <v>0</v>
      </c>
      <c r="Q14" s="24">
        <v>11000</v>
      </c>
      <c r="R14" s="24">
        <v>11000</v>
      </c>
      <c r="S14" s="24">
        <v>11000</v>
      </c>
      <c r="T14" s="24">
        <v>11000</v>
      </c>
      <c r="U14" s="24">
        <v>0</v>
      </c>
      <c r="V14" s="24">
        <v>0</v>
      </c>
      <c r="W14" s="24">
        <v>0</v>
      </c>
      <c r="X14" s="24">
        <v>0</v>
      </c>
      <c r="Y14" s="24">
        <v>10681.6</v>
      </c>
      <c r="Z14" s="24">
        <v>10681.6</v>
      </c>
      <c r="AA14" s="24">
        <v>0</v>
      </c>
      <c r="AB14" s="24">
        <v>10681.6</v>
      </c>
      <c r="AC14" s="24">
        <v>10681.6</v>
      </c>
      <c r="AD14" s="24">
        <v>10681.6</v>
      </c>
      <c r="AE14" s="24">
        <v>318.4</v>
      </c>
      <c r="AF14" s="25">
        <v>0.9710545454545455</v>
      </c>
      <c r="AG14" s="24">
        <v>318.4</v>
      </c>
      <c r="AH14" s="25">
        <v>0.9710545454545455</v>
      </c>
      <c r="AI14" s="25">
        <f t="shared" si="0"/>
        <v>0.9710545454545455</v>
      </c>
    </row>
    <row r="15" spans="1:35" ht="178.5">
      <c r="A15" s="21" t="s">
        <v>154</v>
      </c>
      <c r="B15" s="22" t="s">
        <v>155</v>
      </c>
      <c r="C15" s="21" t="s">
        <v>154</v>
      </c>
      <c r="D15" s="21"/>
      <c r="E15" s="21"/>
      <c r="F15" s="23"/>
      <c r="G15" s="21"/>
      <c r="H15" s="21"/>
      <c r="I15" s="21"/>
      <c r="J15" s="21"/>
      <c r="K15" s="21"/>
      <c r="L15" s="21"/>
      <c r="M15" s="21"/>
      <c r="N15" s="21"/>
      <c r="O15" s="24">
        <v>0</v>
      </c>
      <c r="P15" s="24">
        <v>0</v>
      </c>
      <c r="Q15" s="24">
        <v>1400</v>
      </c>
      <c r="R15" s="24">
        <v>1400</v>
      </c>
      <c r="S15" s="24">
        <v>1400</v>
      </c>
      <c r="T15" s="24">
        <v>1400</v>
      </c>
      <c r="U15" s="24">
        <v>0</v>
      </c>
      <c r="V15" s="24">
        <v>0</v>
      </c>
      <c r="W15" s="24">
        <v>0</v>
      </c>
      <c r="X15" s="24">
        <v>0</v>
      </c>
      <c r="Y15" s="24">
        <v>1383.12</v>
      </c>
      <c r="Z15" s="24">
        <v>1383.12</v>
      </c>
      <c r="AA15" s="24">
        <v>0</v>
      </c>
      <c r="AB15" s="24">
        <v>1383.12</v>
      </c>
      <c r="AC15" s="24">
        <v>1383.12</v>
      </c>
      <c r="AD15" s="24">
        <v>1383.12</v>
      </c>
      <c r="AE15" s="24">
        <v>16.88</v>
      </c>
      <c r="AF15" s="25">
        <v>0.9879428571428571</v>
      </c>
      <c r="AG15" s="24">
        <v>16.88</v>
      </c>
      <c r="AH15" s="25">
        <v>0.9879428571428571</v>
      </c>
      <c r="AI15" s="25">
        <f t="shared" si="0"/>
        <v>0.987942857142857</v>
      </c>
    </row>
    <row r="16" spans="1:35" ht="216.75">
      <c r="A16" s="21" t="s">
        <v>156</v>
      </c>
      <c r="B16" s="22" t="s">
        <v>157</v>
      </c>
      <c r="C16" s="21" t="s">
        <v>156</v>
      </c>
      <c r="D16" s="21"/>
      <c r="E16" s="21"/>
      <c r="F16" s="23"/>
      <c r="G16" s="21"/>
      <c r="H16" s="21"/>
      <c r="I16" s="21"/>
      <c r="J16" s="21"/>
      <c r="K16" s="21"/>
      <c r="L16" s="21"/>
      <c r="M16" s="21"/>
      <c r="N16" s="21"/>
      <c r="O16" s="24">
        <v>0</v>
      </c>
      <c r="P16" s="24">
        <v>0</v>
      </c>
      <c r="Q16" s="24">
        <v>1300</v>
      </c>
      <c r="R16" s="24">
        <v>1300</v>
      </c>
      <c r="S16" s="24">
        <v>1300</v>
      </c>
      <c r="T16" s="24">
        <v>1300</v>
      </c>
      <c r="U16" s="24">
        <v>0</v>
      </c>
      <c r="V16" s="24">
        <v>0</v>
      </c>
      <c r="W16" s="24">
        <v>0</v>
      </c>
      <c r="X16" s="24">
        <v>0</v>
      </c>
      <c r="Y16" s="24">
        <v>1250</v>
      </c>
      <c r="Z16" s="24">
        <v>1250</v>
      </c>
      <c r="AA16" s="24">
        <v>0</v>
      </c>
      <c r="AB16" s="24">
        <v>1250</v>
      </c>
      <c r="AC16" s="24">
        <v>1250</v>
      </c>
      <c r="AD16" s="24">
        <v>1250</v>
      </c>
      <c r="AE16" s="24">
        <v>50</v>
      </c>
      <c r="AF16" s="25">
        <v>0.9615384615384616</v>
      </c>
      <c r="AG16" s="24">
        <v>50</v>
      </c>
      <c r="AH16" s="25">
        <v>0.9615384615384616</v>
      </c>
      <c r="AI16" s="25">
        <f t="shared" si="0"/>
        <v>0.9615384615384616</v>
      </c>
    </row>
    <row r="17" spans="1:35" ht="102">
      <c r="A17" s="21" t="s">
        <v>74</v>
      </c>
      <c r="B17" s="22" t="s">
        <v>75</v>
      </c>
      <c r="C17" s="21" t="s">
        <v>74</v>
      </c>
      <c r="D17" s="21"/>
      <c r="E17" s="21"/>
      <c r="F17" s="23"/>
      <c r="G17" s="21"/>
      <c r="H17" s="21"/>
      <c r="I17" s="21"/>
      <c r="J17" s="21"/>
      <c r="K17" s="21"/>
      <c r="L17" s="21"/>
      <c r="M17" s="21"/>
      <c r="N17" s="21"/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83.25</v>
      </c>
      <c r="Z17" s="24">
        <v>83.25</v>
      </c>
      <c r="AA17" s="24">
        <v>0</v>
      </c>
      <c r="AB17" s="24">
        <v>83.25</v>
      </c>
      <c r="AC17" s="24">
        <v>83.25</v>
      </c>
      <c r="AD17" s="24">
        <v>83.25</v>
      </c>
      <c r="AE17" s="24">
        <v>-83.25</v>
      </c>
      <c r="AF17" s="25"/>
      <c r="AG17" s="24">
        <v>-83.25</v>
      </c>
      <c r="AH17" s="25"/>
      <c r="AI17" s="25" t="e">
        <f t="shared" si="0"/>
        <v>#DIV/0!</v>
      </c>
    </row>
    <row r="18" spans="1:35" ht="51">
      <c r="A18" s="21" t="s">
        <v>158</v>
      </c>
      <c r="B18" s="22" t="s">
        <v>159</v>
      </c>
      <c r="C18" s="21" t="s">
        <v>158</v>
      </c>
      <c r="D18" s="21"/>
      <c r="E18" s="21"/>
      <c r="F18" s="23"/>
      <c r="G18" s="21"/>
      <c r="H18" s="21"/>
      <c r="I18" s="21"/>
      <c r="J18" s="21"/>
      <c r="K18" s="21"/>
      <c r="L18" s="21"/>
      <c r="M18" s="21"/>
      <c r="N18" s="21"/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0.21</v>
      </c>
      <c r="Z18" s="24">
        <v>0.21</v>
      </c>
      <c r="AA18" s="24">
        <v>0</v>
      </c>
      <c r="AB18" s="24">
        <v>0.21</v>
      </c>
      <c r="AC18" s="24">
        <v>0.21</v>
      </c>
      <c r="AD18" s="24">
        <v>0.21</v>
      </c>
      <c r="AE18" s="24">
        <v>-0.21</v>
      </c>
      <c r="AF18" s="25"/>
      <c r="AG18" s="24">
        <v>-0.21</v>
      </c>
      <c r="AH18" s="25"/>
      <c r="AI18" s="25"/>
    </row>
    <row r="19" spans="1:35" ht="114.75">
      <c r="A19" s="21" t="s">
        <v>152</v>
      </c>
      <c r="B19" s="22" t="s">
        <v>153</v>
      </c>
      <c r="C19" s="21" t="s">
        <v>152</v>
      </c>
      <c r="D19" s="21"/>
      <c r="E19" s="21"/>
      <c r="F19" s="23"/>
      <c r="G19" s="21"/>
      <c r="H19" s="21"/>
      <c r="I19" s="21"/>
      <c r="J19" s="21"/>
      <c r="K19" s="21"/>
      <c r="L19" s="21"/>
      <c r="M19" s="21"/>
      <c r="N19" s="21"/>
      <c r="O19" s="24">
        <v>0</v>
      </c>
      <c r="P19" s="24">
        <v>0</v>
      </c>
      <c r="Q19" s="24">
        <v>100</v>
      </c>
      <c r="R19" s="24">
        <v>100</v>
      </c>
      <c r="S19" s="24">
        <v>100</v>
      </c>
      <c r="T19" s="24">
        <v>100</v>
      </c>
      <c r="U19" s="24">
        <v>0</v>
      </c>
      <c r="V19" s="24">
        <v>0</v>
      </c>
      <c r="W19" s="24">
        <v>0</v>
      </c>
      <c r="X19" s="24">
        <v>0</v>
      </c>
      <c r="Y19" s="24">
        <v>100</v>
      </c>
      <c r="Z19" s="24">
        <v>100</v>
      </c>
      <c r="AA19" s="24">
        <v>0</v>
      </c>
      <c r="AB19" s="24">
        <v>100</v>
      </c>
      <c r="AC19" s="24">
        <v>100</v>
      </c>
      <c r="AD19" s="24">
        <v>100</v>
      </c>
      <c r="AE19" s="24">
        <v>0</v>
      </c>
      <c r="AF19" s="25">
        <v>1</v>
      </c>
      <c r="AG19" s="24">
        <v>0</v>
      </c>
      <c r="AH19" s="25">
        <v>1</v>
      </c>
      <c r="AI19" s="25">
        <f t="shared" si="0"/>
        <v>1</v>
      </c>
    </row>
    <row r="20" spans="1:35" ht="51">
      <c r="A20" s="21" t="s">
        <v>76</v>
      </c>
      <c r="B20" s="22" t="s">
        <v>77</v>
      </c>
      <c r="C20" s="21" t="s">
        <v>76</v>
      </c>
      <c r="D20" s="21"/>
      <c r="E20" s="21"/>
      <c r="F20" s="23"/>
      <c r="G20" s="21"/>
      <c r="H20" s="21"/>
      <c r="I20" s="21"/>
      <c r="J20" s="21"/>
      <c r="K20" s="21"/>
      <c r="L20" s="21"/>
      <c r="M20" s="21"/>
      <c r="N20" s="21"/>
      <c r="O20" s="24">
        <v>0</v>
      </c>
      <c r="P20" s="24">
        <v>1209000</v>
      </c>
      <c r="Q20" s="24">
        <v>0</v>
      </c>
      <c r="R20" s="24">
        <v>1209000</v>
      </c>
      <c r="S20" s="24">
        <v>1209000</v>
      </c>
      <c r="T20" s="24">
        <v>1209000</v>
      </c>
      <c r="U20" s="24">
        <v>0</v>
      </c>
      <c r="V20" s="24">
        <v>0</v>
      </c>
      <c r="W20" s="24">
        <v>0</v>
      </c>
      <c r="X20" s="24">
        <v>0</v>
      </c>
      <c r="Y20" s="24">
        <v>1334859.12</v>
      </c>
      <c r="Z20" s="24">
        <v>1334859.12</v>
      </c>
      <c r="AA20" s="24">
        <v>0</v>
      </c>
      <c r="AB20" s="24">
        <v>1334859.12</v>
      </c>
      <c r="AC20" s="24">
        <v>1334859.12</v>
      </c>
      <c r="AD20" s="24">
        <v>1334859.12</v>
      </c>
      <c r="AE20" s="24">
        <v>-125859.12</v>
      </c>
      <c r="AF20" s="25">
        <v>1.104101836228288</v>
      </c>
      <c r="AG20" s="24">
        <v>-125859.12</v>
      </c>
      <c r="AH20" s="25">
        <v>1.104101836228288</v>
      </c>
      <c r="AI20" s="25">
        <f t="shared" si="0"/>
        <v>1.104101836228288</v>
      </c>
    </row>
    <row r="21" spans="1:35" ht="89.25">
      <c r="A21" s="21" t="s">
        <v>78</v>
      </c>
      <c r="B21" s="22" t="s">
        <v>79</v>
      </c>
      <c r="C21" s="21" t="s">
        <v>78</v>
      </c>
      <c r="D21" s="21"/>
      <c r="E21" s="21"/>
      <c r="F21" s="23"/>
      <c r="G21" s="21"/>
      <c r="H21" s="21"/>
      <c r="I21" s="21"/>
      <c r="J21" s="21"/>
      <c r="K21" s="21"/>
      <c r="L21" s="21"/>
      <c r="M21" s="21"/>
      <c r="N21" s="21"/>
      <c r="O21" s="24">
        <v>0</v>
      </c>
      <c r="P21" s="24">
        <v>509000</v>
      </c>
      <c r="Q21" s="24">
        <v>-102000</v>
      </c>
      <c r="R21" s="24">
        <v>407000</v>
      </c>
      <c r="S21" s="24">
        <v>407000</v>
      </c>
      <c r="T21" s="24">
        <v>407000</v>
      </c>
      <c r="U21" s="24">
        <v>0</v>
      </c>
      <c r="V21" s="24">
        <v>0</v>
      </c>
      <c r="W21" s="24">
        <v>0</v>
      </c>
      <c r="X21" s="24">
        <v>0</v>
      </c>
      <c r="Y21" s="24">
        <v>463069</v>
      </c>
      <c r="Z21" s="24">
        <v>463069</v>
      </c>
      <c r="AA21" s="24">
        <v>0</v>
      </c>
      <c r="AB21" s="24">
        <v>463069</v>
      </c>
      <c r="AC21" s="24">
        <v>463069</v>
      </c>
      <c r="AD21" s="24">
        <v>463069</v>
      </c>
      <c r="AE21" s="24">
        <v>-56069</v>
      </c>
      <c r="AF21" s="25">
        <v>1.1377616707616707</v>
      </c>
      <c r="AG21" s="24">
        <v>-56069</v>
      </c>
      <c r="AH21" s="25">
        <v>1.1377616707616707</v>
      </c>
      <c r="AI21" s="25">
        <f t="shared" si="0"/>
        <v>1.1377616707616707</v>
      </c>
    </row>
    <row r="22" spans="1:35" ht="127.5">
      <c r="A22" s="21" t="s">
        <v>80</v>
      </c>
      <c r="B22" s="22" t="s">
        <v>81</v>
      </c>
      <c r="C22" s="21" t="s">
        <v>80</v>
      </c>
      <c r="D22" s="21"/>
      <c r="E22" s="21"/>
      <c r="F22" s="23"/>
      <c r="G22" s="21"/>
      <c r="H22" s="21"/>
      <c r="I22" s="21"/>
      <c r="J22" s="21"/>
      <c r="K22" s="21"/>
      <c r="L22" s="21"/>
      <c r="M22" s="21"/>
      <c r="N22" s="21"/>
      <c r="O22" s="24">
        <v>0</v>
      </c>
      <c r="P22" s="24">
        <v>9000</v>
      </c>
      <c r="Q22" s="24">
        <v>2000</v>
      </c>
      <c r="R22" s="24">
        <v>11000</v>
      </c>
      <c r="S22" s="24">
        <v>11000</v>
      </c>
      <c r="T22" s="24">
        <v>11000</v>
      </c>
      <c r="U22" s="24">
        <v>0</v>
      </c>
      <c r="V22" s="24">
        <v>0</v>
      </c>
      <c r="W22" s="24">
        <v>0</v>
      </c>
      <c r="X22" s="24">
        <v>0</v>
      </c>
      <c r="Y22" s="24">
        <v>12822.65</v>
      </c>
      <c r="Z22" s="24">
        <v>12822.65</v>
      </c>
      <c r="AA22" s="24">
        <v>0</v>
      </c>
      <c r="AB22" s="24">
        <v>12822.65</v>
      </c>
      <c r="AC22" s="24">
        <v>12822.65</v>
      </c>
      <c r="AD22" s="24">
        <v>12822.65</v>
      </c>
      <c r="AE22" s="24">
        <v>-1822.65</v>
      </c>
      <c r="AF22" s="25">
        <v>1.1656954545454545</v>
      </c>
      <c r="AG22" s="24">
        <v>-1822.65</v>
      </c>
      <c r="AH22" s="25">
        <v>1.1656954545454545</v>
      </c>
      <c r="AI22" s="25">
        <f t="shared" si="0"/>
        <v>1.1656954545454545</v>
      </c>
    </row>
    <row r="23" spans="1:35" ht="102">
      <c r="A23" s="21" t="s">
        <v>82</v>
      </c>
      <c r="B23" s="22" t="s">
        <v>83</v>
      </c>
      <c r="C23" s="21" t="s">
        <v>82</v>
      </c>
      <c r="D23" s="21"/>
      <c r="E23" s="21"/>
      <c r="F23" s="23"/>
      <c r="G23" s="21"/>
      <c r="H23" s="21"/>
      <c r="I23" s="21"/>
      <c r="J23" s="21"/>
      <c r="K23" s="21"/>
      <c r="L23" s="21"/>
      <c r="M23" s="21"/>
      <c r="N23" s="21"/>
      <c r="O23" s="24">
        <v>0</v>
      </c>
      <c r="P23" s="24">
        <v>661000</v>
      </c>
      <c r="Q23" s="24">
        <v>130000</v>
      </c>
      <c r="R23" s="24">
        <v>791000</v>
      </c>
      <c r="S23" s="24">
        <v>791000</v>
      </c>
      <c r="T23" s="24">
        <v>791000</v>
      </c>
      <c r="U23" s="24">
        <v>0</v>
      </c>
      <c r="V23" s="24">
        <v>0</v>
      </c>
      <c r="W23" s="24">
        <v>0</v>
      </c>
      <c r="X23" s="24">
        <v>0</v>
      </c>
      <c r="Y23" s="24">
        <v>917910.47</v>
      </c>
      <c r="Z23" s="24">
        <v>917910.47</v>
      </c>
      <c r="AA23" s="24">
        <v>0</v>
      </c>
      <c r="AB23" s="24">
        <v>917910.47</v>
      </c>
      <c r="AC23" s="24">
        <v>917910.47</v>
      </c>
      <c r="AD23" s="24">
        <v>917910.47</v>
      </c>
      <c r="AE23" s="24">
        <v>-126910.47</v>
      </c>
      <c r="AF23" s="25">
        <v>1.1604430720606826</v>
      </c>
      <c r="AG23" s="24">
        <v>-126910.47</v>
      </c>
      <c r="AH23" s="25">
        <v>1.1604430720606826</v>
      </c>
      <c r="AI23" s="25">
        <f t="shared" si="0"/>
        <v>1.1604430720606826</v>
      </c>
    </row>
    <row r="24" spans="1:35" ht="102">
      <c r="A24" s="21" t="s">
        <v>84</v>
      </c>
      <c r="B24" s="22" t="s">
        <v>85</v>
      </c>
      <c r="C24" s="21" t="s">
        <v>84</v>
      </c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1"/>
      <c r="O24" s="24">
        <v>0</v>
      </c>
      <c r="P24" s="24">
        <v>30000</v>
      </c>
      <c r="Q24" s="24">
        <v>-30000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-58943</v>
      </c>
      <c r="Z24" s="24">
        <v>-58943</v>
      </c>
      <c r="AA24" s="24">
        <v>0</v>
      </c>
      <c r="AB24" s="24">
        <v>-58943</v>
      </c>
      <c r="AC24" s="24">
        <v>-58943</v>
      </c>
      <c r="AD24" s="24">
        <v>-58943</v>
      </c>
      <c r="AE24" s="24">
        <v>58943</v>
      </c>
      <c r="AF24" s="25"/>
      <c r="AG24" s="24">
        <v>58943</v>
      </c>
      <c r="AH24" s="25"/>
      <c r="AI24" s="25"/>
    </row>
    <row r="25" spans="1:35" ht="25.5">
      <c r="A25" s="21" t="s">
        <v>86</v>
      </c>
      <c r="B25" s="22" t="s">
        <v>87</v>
      </c>
      <c r="C25" s="21" t="s">
        <v>86</v>
      </c>
      <c r="D25" s="21"/>
      <c r="E25" s="21"/>
      <c r="F25" s="23"/>
      <c r="G25" s="21"/>
      <c r="H25" s="21"/>
      <c r="I25" s="21"/>
      <c r="J25" s="21"/>
      <c r="K25" s="21"/>
      <c r="L25" s="21"/>
      <c r="M25" s="21"/>
      <c r="N25" s="21"/>
      <c r="O25" s="24">
        <v>0</v>
      </c>
      <c r="P25" s="24">
        <v>10000</v>
      </c>
      <c r="Q25" s="24">
        <v>-5000</v>
      </c>
      <c r="R25" s="24">
        <v>5000</v>
      </c>
      <c r="S25" s="24">
        <v>5000</v>
      </c>
      <c r="T25" s="24">
        <v>5000</v>
      </c>
      <c r="U25" s="24">
        <v>0</v>
      </c>
      <c r="V25" s="24">
        <v>0</v>
      </c>
      <c r="W25" s="24">
        <v>0</v>
      </c>
      <c r="X25" s="24">
        <v>0</v>
      </c>
      <c r="Y25" s="24">
        <v>1164.3</v>
      </c>
      <c r="Z25" s="24">
        <v>1164.3</v>
      </c>
      <c r="AA25" s="24">
        <v>0</v>
      </c>
      <c r="AB25" s="24">
        <v>1164.3</v>
      </c>
      <c r="AC25" s="24">
        <v>1164.3</v>
      </c>
      <c r="AD25" s="24">
        <v>1164.3</v>
      </c>
      <c r="AE25" s="24">
        <v>3835.7</v>
      </c>
      <c r="AF25" s="25">
        <v>0.23286</v>
      </c>
      <c r="AG25" s="24">
        <v>3835.7</v>
      </c>
      <c r="AH25" s="25">
        <v>0.23286</v>
      </c>
      <c r="AI25" s="25">
        <f t="shared" si="0"/>
        <v>0.23285999999999998</v>
      </c>
    </row>
    <row r="26" spans="1:35" ht="63.75">
      <c r="A26" s="21" t="s">
        <v>88</v>
      </c>
      <c r="B26" s="22" t="s">
        <v>89</v>
      </c>
      <c r="C26" s="21" t="s">
        <v>88</v>
      </c>
      <c r="D26" s="21"/>
      <c r="E26" s="21"/>
      <c r="F26" s="23"/>
      <c r="G26" s="21"/>
      <c r="H26" s="21"/>
      <c r="I26" s="21"/>
      <c r="J26" s="21"/>
      <c r="K26" s="21"/>
      <c r="L26" s="21"/>
      <c r="M26" s="21"/>
      <c r="N26" s="21"/>
      <c r="O26" s="24">
        <v>0</v>
      </c>
      <c r="P26" s="24">
        <v>10000</v>
      </c>
      <c r="Q26" s="24">
        <v>-5000</v>
      </c>
      <c r="R26" s="24">
        <v>5000</v>
      </c>
      <c r="S26" s="24">
        <v>5000</v>
      </c>
      <c r="T26" s="24">
        <v>5000</v>
      </c>
      <c r="U26" s="24">
        <v>0</v>
      </c>
      <c r="V26" s="24">
        <v>0</v>
      </c>
      <c r="W26" s="24">
        <v>0</v>
      </c>
      <c r="X26" s="24">
        <v>0</v>
      </c>
      <c r="Y26" s="24">
        <v>1164.3</v>
      </c>
      <c r="Z26" s="24">
        <v>1164.3</v>
      </c>
      <c r="AA26" s="24">
        <v>0</v>
      </c>
      <c r="AB26" s="24">
        <v>1164.3</v>
      </c>
      <c r="AC26" s="24">
        <v>1164.3</v>
      </c>
      <c r="AD26" s="24">
        <v>1164.3</v>
      </c>
      <c r="AE26" s="24">
        <v>3835.7</v>
      </c>
      <c r="AF26" s="25">
        <v>0.23286</v>
      </c>
      <c r="AG26" s="24">
        <v>3835.7</v>
      </c>
      <c r="AH26" s="25">
        <v>0.23286</v>
      </c>
      <c r="AI26" s="25">
        <f t="shared" si="0"/>
        <v>0.23285999999999998</v>
      </c>
    </row>
    <row r="27" spans="1:35" ht="12.75">
      <c r="A27" s="21" t="s">
        <v>118</v>
      </c>
      <c r="B27" s="22" t="s">
        <v>119</v>
      </c>
      <c r="C27" s="21" t="s">
        <v>118</v>
      </c>
      <c r="D27" s="21"/>
      <c r="E27" s="21"/>
      <c r="F27" s="23"/>
      <c r="G27" s="21"/>
      <c r="H27" s="21"/>
      <c r="I27" s="21"/>
      <c r="J27" s="21"/>
      <c r="K27" s="21"/>
      <c r="L27" s="21"/>
      <c r="M27" s="21"/>
      <c r="N27" s="21"/>
      <c r="O27" s="24">
        <v>0</v>
      </c>
      <c r="P27" s="24">
        <v>285000</v>
      </c>
      <c r="Q27" s="24">
        <v>47700</v>
      </c>
      <c r="R27" s="24">
        <v>332700</v>
      </c>
      <c r="S27" s="24">
        <v>332700</v>
      </c>
      <c r="T27" s="24">
        <v>332700</v>
      </c>
      <c r="U27" s="24">
        <v>0</v>
      </c>
      <c r="V27" s="24">
        <v>0</v>
      </c>
      <c r="W27" s="24">
        <v>0</v>
      </c>
      <c r="X27" s="24">
        <v>0</v>
      </c>
      <c r="Y27" s="24">
        <v>191782.59</v>
      </c>
      <c r="Z27" s="24">
        <v>191782.59</v>
      </c>
      <c r="AA27" s="24">
        <v>0</v>
      </c>
      <c r="AB27" s="24">
        <v>191782.59</v>
      </c>
      <c r="AC27" s="24">
        <v>191782.59</v>
      </c>
      <c r="AD27" s="24">
        <v>191782.59</v>
      </c>
      <c r="AE27" s="24">
        <v>140917.41</v>
      </c>
      <c r="AF27" s="25">
        <v>0.5764430117222723</v>
      </c>
      <c r="AG27" s="24">
        <v>140917.41</v>
      </c>
      <c r="AH27" s="25">
        <v>0.5764430117222723</v>
      </c>
      <c r="AI27" s="25">
        <f t="shared" si="0"/>
        <v>0.5764430117222723</v>
      </c>
    </row>
    <row r="28" spans="1:35" ht="102">
      <c r="A28" s="21" t="s">
        <v>120</v>
      </c>
      <c r="B28" s="22" t="s">
        <v>121</v>
      </c>
      <c r="C28" s="21" t="s">
        <v>120</v>
      </c>
      <c r="D28" s="21"/>
      <c r="E28" s="21"/>
      <c r="F28" s="23"/>
      <c r="G28" s="21"/>
      <c r="H28" s="21"/>
      <c r="I28" s="21"/>
      <c r="J28" s="21"/>
      <c r="K28" s="21"/>
      <c r="L28" s="21"/>
      <c r="M28" s="21"/>
      <c r="N28" s="21"/>
      <c r="O28" s="24">
        <v>0</v>
      </c>
      <c r="P28" s="24">
        <v>71000</v>
      </c>
      <c r="Q28" s="24">
        <v>-100</v>
      </c>
      <c r="R28" s="24">
        <v>70900</v>
      </c>
      <c r="S28" s="24">
        <v>70900</v>
      </c>
      <c r="T28" s="24">
        <v>70900</v>
      </c>
      <c r="U28" s="24">
        <v>0</v>
      </c>
      <c r="V28" s="24">
        <v>0</v>
      </c>
      <c r="W28" s="24">
        <v>0</v>
      </c>
      <c r="X28" s="24">
        <v>0</v>
      </c>
      <c r="Y28" s="24">
        <v>62985.02</v>
      </c>
      <c r="Z28" s="24">
        <v>62985.02</v>
      </c>
      <c r="AA28" s="24">
        <v>0</v>
      </c>
      <c r="AB28" s="24">
        <v>62985.02</v>
      </c>
      <c r="AC28" s="24">
        <v>62985.02</v>
      </c>
      <c r="AD28" s="24">
        <v>62985.02</v>
      </c>
      <c r="AE28" s="24">
        <v>7914.98</v>
      </c>
      <c r="AF28" s="25">
        <v>0.8883641748942173</v>
      </c>
      <c r="AG28" s="24">
        <v>7914.98</v>
      </c>
      <c r="AH28" s="25">
        <v>0.8883641748942173</v>
      </c>
      <c r="AI28" s="25">
        <f t="shared" si="0"/>
        <v>0.8883641748942172</v>
      </c>
    </row>
    <row r="29" spans="1:35" ht="76.5">
      <c r="A29" s="21" t="s">
        <v>122</v>
      </c>
      <c r="B29" s="22" t="s">
        <v>123</v>
      </c>
      <c r="C29" s="21" t="s">
        <v>122</v>
      </c>
      <c r="D29" s="21"/>
      <c r="E29" s="21"/>
      <c r="F29" s="23"/>
      <c r="G29" s="21"/>
      <c r="H29" s="21"/>
      <c r="I29" s="21"/>
      <c r="J29" s="21"/>
      <c r="K29" s="21"/>
      <c r="L29" s="21"/>
      <c r="M29" s="21"/>
      <c r="N29" s="21"/>
      <c r="O29" s="24">
        <v>0</v>
      </c>
      <c r="P29" s="24">
        <v>0</v>
      </c>
      <c r="Q29" s="24">
        <v>100</v>
      </c>
      <c r="R29" s="24">
        <v>100</v>
      </c>
      <c r="S29" s="24">
        <v>100</v>
      </c>
      <c r="T29" s="24">
        <v>100</v>
      </c>
      <c r="U29" s="24">
        <v>0</v>
      </c>
      <c r="V29" s="24">
        <v>0</v>
      </c>
      <c r="W29" s="24">
        <v>0</v>
      </c>
      <c r="X29" s="24">
        <v>0</v>
      </c>
      <c r="Y29" s="24">
        <v>126.79</v>
      </c>
      <c r="Z29" s="24">
        <v>126.79</v>
      </c>
      <c r="AA29" s="24">
        <v>0</v>
      </c>
      <c r="AB29" s="24">
        <v>126.79</v>
      </c>
      <c r="AC29" s="24">
        <v>126.79</v>
      </c>
      <c r="AD29" s="24">
        <v>126.79</v>
      </c>
      <c r="AE29" s="24">
        <v>-26.79</v>
      </c>
      <c r="AF29" s="25">
        <v>1.2679</v>
      </c>
      <c r="AG29" s="24">
        <v>-26.79</v>
      </c>
      <c r="AH29" s="25">
        <v>1.2679</v>
      </c>
      <c r="AI29" s="25">
        <f t="shared" si="0"/>
        <v>1.2679</v>
      </c>
    </row>
    <row r="30" spans="1:35" ht="89.25">
      <c r="A30" s="21" t="s">
        <v>124</v>
      </c>
      <c r="B30" s="22" t="s">
        <v>125</v>
      </c>
      <c r="C30" s="21" t="s">
        <v>124</v>
      </c>
      <c r="D30" s="21"/>
      <c r="E30" s="21"/>
      <c r="F30" s="23"/>
      <c r="G30" s="21"/>
      <c r="H30" s="21"/>
      <c r="I30" s="21"/>
      <c r="J30" s="21"/>
      <c r="K30" s="21"/>
      <c r="L30" s="21"/>
      <c r="M30" s="21"/>
      <c r="N30" s="21"/>
      <c r="O30" s="24">
        <v>0</v>
      </c>
      <c r="P30" s="24">
        <v>0</v>
      </c>
      <c r="Q30" s="24">
        <v>168000</v>
      </c>
      <c r="R30" s="24">
        <v>168000</v>
      </c>
      <c r="S30" s="24">
        <v>168000</v>
      </c>
      <c r="T30" s="24">
        <v>168000</v>
      </c>
      <c r="U30" s="24">
        <v>0</v>
      </c>
      <c r="V30" s="24">
        <v>0</v>
      </c>
      <c r="W30" s="24">
        <v>0</v>
      </c>
      <c r="X30" s="24">
        <v>0</v>
      </c>
      <c r="Y30" s="24">
        <v>32954</v>
      </c>
      <c r="Z30" s="24">
        <v>32954</v>
      </c>
      <c r="AA30" s="24">
        <v>0</v>
      </c>
      <c r="AB30" s="24">
        <v>32954</v>
      </c>
      <c r="AC30" s="24">
        <v>32954</v>
      </c>
      <c r="AD30" s="24">
        <v>32954</v>
      </c>
      <c r="AE30" s="24">
        <v>135046</v>
      </c>
      <c r="AF30" s="25">
        <v>0.19615476190476192</v>
      </c>
      <c r="AG30" s="24">
        <v>135046</v>
      </c>
      <c r="AH30" s="25">
        <v>0.19615476190476192</v>
      </c>
      <c r="AI30" s="25">
        <f t="shared" si="0"/>
        <v>0.19615476190476192</v>
      </c>
    </row>
    <row r="31" spans="1:35" ht="102">
      <c r="A31" s="21" t="s">
        <v>126</v>
      </c>
      <c r="B31" s="22" t="s">
        <v>127</v>
      </c>
      <c r="C31" s="21" t="s">
        <v>126</v>
      </c>
      <c r="D31" s="21"/>
      <c r="E31" s="21"/>
      <c r="F31" s="23"/>
      <c r="G31" s="21"/>
      <c r="H31" s="21"/>
      <c r="I31" s="21"/>
      <c r="J31" s="21"/>
      <c r="K31" s="21"/>
      <c r="L31" s="21"/>
      <c r="M31" s="21"/>
      <c r="N31" s="21"/>
      <c r="O31" s="24">
        <v>0</v>
      </c>
      <c r="P31" s="24">
        <v>0</v>
      </c>
      <c r="Q31" s="24">
        <v>1400</v>
      </c>
      <c r="R31" s="24">
        <v>1400</v>
      </c>
      <c r="S31" s="24">
        <v>1400</v>
      </c>
      <c r="T31" s="24">
        <v>1400</v>
      </c>
      <c r="U31" s="24">
        <v>0</v>
      </c>
      <c r="V31" s="24">
        <v>0</v>
      </c>
      <c r="W31" s="24">
        <v>0</v>
      </c>
      <c r="X31" s="24">
        <v>0</v>
      </c>
      <c r="Y31" s="24">
        <v>1400</v>
      </c>
      <c r="Z31" s="24">
        <v>1400</v>
      </c>
      <c r="AA31" s="24">
        <v>0</v>
      </c>
      <c r="AB31" s="24">
        <v>1400</v>
      </c>
      <c r="AC31" s="24">
        <v>1400</v>
      </c>
      <c r="AD31" s="24">
        <v>1400</v>
      </c>
      <c r="AE31" s="24">
        <v>0</v>
      </c>
      <c r="AF31" s="25">
        <v>1</v>
      </c>
      <c r="AG31" s="24">
        <v>0</v>
      </c>
      <c r="AH31" s="25">
        <v>1</v>
      </c>
      <c r="AI31" s="25">
        <f t="shared" si="0"/>
        <v>1</v>
      </c>
    </row>
    <row r="32" spans="1:35" ht="89.25">
      <c r="A32" s="21" t="s">
        <v>128</v>
      </c>
      <c r="B32" s="22" t="s">
        <v>129</v>
      </c>
      <c r="C32" s="21" t="s">
        <v>128</v>
      </c>
      <c r="D32" s="21"/>
      <c r="E32" s="21"/>
      <c r="F32" s="23"/>
      <c r="G32" s="21"/>
      <c r="H32" s="21"/>
      <c r="I32" s="21"/>
      <c r="J32" s="21"/>
      <c r="K32" s="21"/>
      <c r="L32" s="21"/>
      <c r="M32" s="21"/>
      <c r="N32" s="21"/>
      <c r="O32" s="24">
        <v>0</v>
      </c>
      <c r="P32" s="24">
        <v>0</v>
      </c>
      <c r="Q32" s="24">
        <v>90700</v>
      </c>
      <c r="R32" s="24">
        <v>90700</v>
      </c>
      <c r="S32" s="24">
        <v>90700</v>
      </c>
      <c r="T32" s="24">
        <v>90700</v>
      </c>
      <c r="U32" s="24">
        <v>0</v>
      </c>
      <c r="V32" s="24">
        <v>0</v>
      </c>
      <c r="W32" s="24">
        <v>0</v>
      </c>
      <c r="X32" s="24">
        <v>0</v>
      </c>
      <c r="Y32" s="24">
        <v>92688.13</v>
      </c>
      <c r="Z32" s="24">
        <v>92688.13</v>
      </c>
      <c r="AA32" s="24">
        <v>0</v>
      </c>
      <c r="AB32" s="24">
        <v>92688.13</v>
      </c>
      <c r="AC32" s="24">
        <v>92688.13</v>
      </c>
      <c r="AD32" s="24">
        <v>92688.13</v>
      </c>
      <c r="AE32" s="24">
        <v>-1988.13</v>
      </c>
      <c r="AF32" s="25">
        <v>1.0219198456449834</v>
      </c>
      <c r="AG32" s="24">
        <v>-1988.13</v>
      </c>
      <c r="AH32" s="25">
        <v>1.0219198456449834</v>
      </c>
      <c r="AI32" s="25">
        <f t="shared" si="0"/>
        <v>1.0219198456449836</v>
      </c>
    </row>
    <row r="33" spans="1:35" ht="63.75">
      <c r="A33" s="21" t="s">
        <v>130</v>
      </c>
      <c r="B33" s="22" t="s">
        <v>131</v>
      </c>
      <c r="C33" s="21" t="s">
        <v>130</v>
      </c>
      <c r="D33" s="21"/>
      <c r="E33" s="21"/>
      <c r="F33" s="23"/>
      <c r="G33" s="21"/>
      <c r="H33" s="21"/>
      <c r="I33" s="21"/>
      <c r="J33" s="21"/>
      <c r="K33" s="21"/>
      <c r="L33" s="21"/>
      <c r="M33" s="21"/>
      <c r="N33" s="21"/>
      <c r="O33" s="24">
        <v>0</v>
      </c>
      <c r="P33" s="24">
        <v>0</v>
      </c>
      <c r="Q33" s="24">
        <v>1600</v>
      </c>
      <c r="R33" s="24">
        <v>1600</v>
      </c>
      <c r="S33" s="24">
        <v>1600</v>
      </c>
      <c r="T33" s="24">
        <v>1600</v>
      </c>
      <c r="U33" s="24">
        <v>0</v>
      </c>
      <c r="V33" s="24">
        <v>0</v>
      </c>
      <c r="W33" s="24">
        <v>0</v>
      </c>
      <c r="X33" s="24">
        <v>0</v>
      </c>
      <c r="Y33" s="24">
        <v>1628.65</v>
      </c>
      <c r="Z33" s="24">
        <v>1628.65</v>
      </c>
      <c r="AA33" s="24">
        <v>0</v>
      </c>
      <c r="AB33" s="24">
        <v>1628.65</v>
      </c>
      <c r="AC33" s="24">
        <v>1628.65</v>
      </c>
      <c r="AD33" s="24">
        <v>1628.65</v>
      </c>
      <c r="AE33" s="24">
        <v>-28.65</v>
      </c>
      <c r="AF33" s="25">
        <v>1.01790625</v>
      </c>
      <c r="AG33" s="24">
        <v>-28.65</v>
      </c>
      <c r="AH33" s="25">
        <v>1.01790625</v>
      </c>
      <c r="AI33" s="25">
        <f t="shared" si="0"/>
        <v>1.01790625</v>
      </c>
    </row>
    <row r="34" spans="1:35" ht="12.75">
      <c r="A34" s="21" t="s">
        <v>90</v>
      </c>
      <c r="B34" s="22" t="s">
        <v>91</v>
      </c>
      <c r="C34" s="21" t="s">
        <v>90</v>
      </c>
      <c r="D34" s="21"/>
      <c r="E34" s="21"/>
      <c r="F34" s="23"/>
      <c r="G34" s="21"/>
      <c r="H34" s="21"/>
      <c r="I34" s="21"/>
      <c r="J34" s="21"/>
      <c r="K34" s="21"/>
      <c r="L34" s="21"/>
      <c r="M34" s="21"/>
      <c r="N34" s="21"/>
      <c r="O34" s="24">
        <v>0</v>
      </c>
      <c r="P34" s="24">
        <v>6000</v>
      </c>
      <c r="Q34" s="24">
        <v>0</v>
      </c>
      <c r="R34" s="24">
        <v>6000</v>
      </c>
      <c r="S34" s="24">
        <v>6000</v>
      </c>
      <c r="T34" s="24">
        <v>6000</v>
      </c>
      <c r="U34" s="24">
        <v>0</v>
      </c>
      <c r="V34" s="24">
        <v>0</v>
      </c>
      <c r="W34" s="24">
        <v>0</v>
      </c>
      <c r="X34" s="24">
        <v>0</v>
      </c>
      <c r="Y34" s="24">
        <v>5290</v>
      </c>
      <c r="Z34" s="24">
        <v>5290</v>
      </c>
      <c r="AA34" s="24">
        <v>0</v>
      </c>
      <c r="AB34" s="24">
        <v>5290</v>
      </c>
      <c r="AC34" s="24">
        <v>5290</v>
      </c>
      <c r="AD34" s="24">
        <v>5290</v>
      </c>
      <c r="AE34" s="24">
        <v>710</v>
      </c>
      <c r="AF34" s="25">
        <v>0.8816666666666667</v>
      </c>
      <c r="AG34" s="24">
        <v>710</v>
      </c>
      <c r="AH34" s="25">
        <v>0.8816666666666667</v>
      </c>
      <c r="AI34" s="25">
        <f t="shared" si="0"/>
        <v>0.8816666666666667</v>
      </c>
    </row>
    <row r="35" spans="1:35" ht="102">
      <c r="A35" s="21" t="s">
        <v>132</v>
      </c>
      <c r="B35" s="22" t="s">
        <v>133</v>
      </c>
      <c r="C35" s="21" t="s">
        <v>132</v>
      </c>
      <c r="D35" s="21"/>
      <c r="E35" s="21"/>
      <c r="F35" s="23"/>
      <c r="G35" s="21"/>
      <c r="H35" s="21"/>
      <c r="I35" s="21"/>
      <c r="J35" s="21"/>
      <c r="K35" s="21"/>
      <c r="L35" s="21"/>
      <c r="M35" s="21"/>
      <c r="N35" s="21"/>
      <c r="O35" s="24">
        <v>0</v>
      </c>
      <c r="P35" s="24">
        <v>6000</v>
      </c>
      <c r="Q35" s="24">
        <v>0</v>
      </c>
      <c r="R35" s="24">
        <v>6000</v>
      </c>
      <c r="S35" s="24">
        <v>6000</v>
      </c>
      <c r="T35" s="24">
        <v>6000</v>
      </c>
      <c r="U35" s="24">
        <v>0</v>
      </c>
      <c r="V35" s="24">
        <v>0</v>
      </c>
      <c r="W35" s="24">
        <v>0</v>
      </c>
      <c r="X35" s="24">
        <v>0</v>
      </c>
      <c r="Y35" s="24">
        <v>5290</v>
      </c>
      <c r="Z35" s="24">
        <v>5290</v>
      </c>
      <c r="AA35" s="24">
        <v>0</v>
      </c>
      <c r="AB35" s="24">
        <v>5290</v>
      </c>
      <c r="AC35" s="24">
        <v>5290</v>
      </c>
      <c r="AD35" s="24">
        <v>5290</v>
      </c>
      <c r="AE35" s="24">
        <v>710</v>
      </c>
      <c r="AF35" s="25">
        <v>0.8816666666666667</v>
      </c>
      <c r="AG35" s="24">
        <v>710</v>
      </c>
      <c r="AH35" s="25">
        <v>0.8816666666666667</v>
      </c>
      <c r="AI35" s="25">
        <f t="shared" si="0"/>
        <v>0.8816666666666667</v>
      </c>
    </row>
    <row r="36" spans="1:35" ht="51">
      <c r="A36" s="21" t="s">
        <v>92</v>
      </c>
      <c r="B36" s="22" t="s">
        <v>93</v>
      </c>
      <c r="C36" s="21" t="s">
        <v>92</v>
      </c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1"/>
      <c r="O36" s="24">
        <v>0</v>
      </c>
      <c r="P36" s="24">
        <v>818000</v>
      </c>
      <c r="Q36" s="24">
        <v>-635000</v>
      </c>
      <c r="R36" s="24">
        <v>183000</v>
      </c>
      <c r="S36" s="24">
        <v>183000</v>
      </c>
      <c r="T36" s="24">
        <v>183000</v>
      </c>
      <c r="U36" s="24">
        <v>0</v>
      </c>
      <c r="V36" s="24">
        <v>0</v>
      </c>
      <c r="W36" s="24">
        <v>0</v>
      </c>
      <c r="X36" s="24">
        <v>0</v>
      </c>
      <c r="Y36" s="24">
        <v>62500.55</v>
      </c>
      <c r="Z36" s="24">
        <v>62500.55</v>
      </c>
      <c r="AA36" s="24">
        <v>0</v>
      </c>
      <c r="AB36" s="24">
        <v>62500.55</v>
      </c>
      <c r="AC36" s="24">
        <v>62500.55</v>
      </c>
      <c r="AD36" s="24">
        <v>62500.55</v>
      </c>
      <c r="AE36" s="24">
        <v>120499.45</v>
      </c>
      <c r="AF36" s="25">
        <v>0.34153306010928963</v>
      </c>
      <c r="AG36" s="24">
        <v>120499.45</v>
      </c>
      <c r="AH36" s="25">
        <v>0.34153306010928963</v>
      </c>
      <c r="AI36" s="25">
        <f t="shared" si="0"/>
        <v>0.34153306010928963</v>
      </c>
    </row>
    <row r="37" spans="1:35" ht="76.5">
      <c r="A37" s="21" t="s">
        <v>134</v>
      </c>
      <c r="B37" s="22" t="s">
        <v>135</v>
      </c>
      <c r="C37" s="21" t="s">
        <v>134</v>
      </c>
      <c r="D37" s="21"/>
      <c r="E37" s="21"/>
      <c r="F37" s="23"/>
      <c r="G37" s="21"/>
      <c r="H37" s="21"/>
      <c r="I37" s="21"/>
      <c r="J37" s="21"/>
      <c r="K37" s="21"/>
      <c r="L37" s="21"/>
      <c r="M37" s="21"/>
      <c r="N37" s="21"/>
      <c r="O37" s="24">
        <v>0</v>
      </c>
      <c r="P37" s="24">
        <v>28000</v>
      </c>
      <c r="Q37" s="24">
        <v>15000</v>
      </c>
      <c r="R37" s="24">
        <v>43000</v>
      </c>
      <c r="S37" s="24">
        <v>43000</v>
      </c>
      <c r="T37" s="24">
        <v>43000</v>
      </c>
      <c r="U37" s="24">
        <v>0</v>
      </c>
      <c r="V37" s="24">
        <v>0</v>
      </c>
      <c r="W37" s="24">
        <v>0</v>
      </c>
      <c r="X37" s="24">
        <v>0</v>
      </c>
      <c r="Y37" s="24">
        <v>49275.75</v>
      </c>
      <c r="Z37" s="24">
        <v>49275.75</v>
      </c>
      <c r="AA37" s="24">
        <v>0</v>
      </c>
      <c r="AB37" s="24">
        <v>49275.75</v>
      </c>
      <c r="AC37" s="24">
        <v>49275.75</v>
      </c>
      <c r="AD37" s="24">
        <v>49275.75</v>
      </c>
      <c r="AE37" s="24">
        <v>-6275.75</v>
      </c>
      <c r="AF37" s="25">
        <v>1.1459476744186046</v>
      </c>
      <c r="AG37" s="24">
        <v>-6275.75</v>
      </c>
      <c r="AH37" s="25">
        <v>1.1459476744186046</v>
      </c>
      <c r="AI37" s="25">
        <f t="shared" si="0"/>
        <v>1.1459476744186046</v>
      </c>
    </row>
    <row r="38" spans="1:35" ht="51">
      <c r="A38" s="21" t="s">
        <v>136</v>
      </c>
      <c r="B38" s="22" t="s">
        <v>137</v>
      </c>
      <c r="C38" s="21" t="s">
        <v>136</v>
      </c>
      <c r="D38" s="21"/>
      <c r="E38" s="21"/>
      <c r="F38" s="23"/>
      <c r="G38" s="21"/>
      <c r="H38" s="21"/>
      <c r="I38" s="21"/>
      <c r="J38" s="21"/>
      <c r="K38" s="21"/>
      <c r="L38" s="21"/>
      <c r="M38" s="21"/>
      <c r="N38" s="21"/>
      <c r="O38" s="24">
        <v>0</v>
      </c>
      <c r="P38" s="24">
        <v>740000</v>
      </c>
      <c r="Q38" s="24">
        <v>-600000</v>
      </c>
      <c r="R38" s="24">
        <v>140000</v>
      </c>
      <c r="S38" s="24">
        <v>140000</v>
      </c>
      <c r="T38" s="24">
        <v>140000</v>
      </c>
      <c r="U38" s="24">
        <v>0</v>
      </c>
      <c r="V38" s="24">
        <v>0</v>
      </c>
      <c r="W38" s="24">
        <v>0</v>
      </c>
      <c r="X38" s="24">
        <v>0</v>
      </c>
      <c r="Y38" s="24">
        <v>13224.8</v>
      </c>
      <c r="Z38" s="24">
        <v>13224.8</v>
      </c>
      <c r="AA38" s="24">
        <v>0</v>
      </c>
      <c r="AB38" s="24">
        <v>13224.8</v>
      </c>
      <c r="AC38" s="24">
        <v>13224.8</v>
      </c>
      <c r="AD38" s="24">
        <v>13224.8</v>
      </c>
      <c r="AE38" s="24">
        <v>126775.2</v>
      </c>
      <c r="AF38" s="25">
        <v>0.09446285714285714</v>
      </c>
      <c r="AG38" s="24">
        <v>126775.2</v>
      </c>
      <c r="AH38" s="25">
        <v>0.09446285714285714</v>
      </c>
      <c r="AI38" s="25">
        <f t="shared" si="0"/>
        <v>0.09446285714285714</v>
      </c>
    </row>
    <row r="39" spans="1:35" ht="38.25">
      <c r="A39" s="21" t="s">
        <v>94</v>
      </c>
      <c r="B39" s="22" t="s">
        <v>95</v>
      </c>
      <c r="C39" s="21" t="s">
        <v>94</v>
      </c>
      <c r="D39" s="21"/>
      <c r="E39" s="21"/>
      <c r="F39" s="23"/>
      <c r="G39" s="21"/>
      <c r="H39" s="21"/>
      <c r="I39" s="21"/>
      <c r="J39" s="21"/>
      <c r="K39" s="21"/>
      <c r="L39" s="21"/>
      <c r="M39" s="21"/>
      <c r="N39" s="21"/>
      <c r="O39" s="24">
        <v>0</v>
      </c>
      <c r="P39" s="24">
        <v>120000</v>
      </c>
      <c r="Q39" s="24">
        <v>-73000</v>
      </c>
      <c r="R39" s="24">
        <v>47000</v>
      </c>
      <c r="S39" s="24">
        <v>47000</v>
      </c>
      <c r="T39" s="24">
        <v>47000</v>
      </c>
      <c r="U39" s="24">
        <v>0</v>
      </c>
      <c r="V39" s="24">
        <v>0</v>
      </c>
      <c r="W39" s="24">
        <v>0</v>
      </c>
      <c r="X39" s="24">
        <v>0</v>
      </c>
      <c r="Y39" s="24">
        <v>47000</v>
      </c>
      <c r="Z39" s="24">
        <v>47000</v>
      </c>
      <c r="AA39" s="24">
        <v>0</v>
      </c>
      <c r="AB39" s="24">
        <v>47000</v>
      </c>
      <c r="AC39" s="24">
        <v>47000</v>
      </c>
      <c r="AD39" s="24">
        <v>47000</v>
      </c>
      <c r="AE39" s="24">
        <v>0</v>
      </c>
      <c r="AF39" s="25">
        <v>1</v>
      </c>
      <c r="AG39" s="24">
        <v>0</v>
      </c>
      <c r="AH39" s="25">
        <v>1</v>
      </c>
      <c r="AI39" s="25">
        <f t="shared" si="0"/>
        <v>1</v>
      </c>
    </row>
    <row r="40" spans="1:35" ht="38.25">
      <c r="A40" s="21" t="s">
        <v>138</v>
      </c>
      <c r="B40" s="22" t="s">
        <v>139</v>
      </c>
      <c r="C40" s="21" t="s">
        <v>138</v>
      </c>
      <c r="D40" s="21"/>
      <c r="E40" s="21"/>
      <c r="F40" s="23"/>
      <c r="G40" s="21"/>
      <c r="H40" s="21"/>
      <c r="I40" s="21"/>
      <c r="J40" s="21"/>
      <c r="K40" s="21"/>
      <c r="L40" s="21"/>
      <c r="M40" s="21"/>
      <c r="N40" s="21"/>
      <c r="O40" s="24">
        <v>0</v>
      </c>
      <c r="P40" s="24">
        <v>120000</v>
      </c>
      <c r="Q40" s="24">
        <v>-73000</v>
      </c>
      <c r="R40" s="24">
        <v>47000</v>
      </c>
      <c r="S40" s="24">
        <v>47000</v>
      </c>
      <c r="T40" s="24">
        <v>47000</v>
      </c>
      <c r="U40" s="24">
        <v>0</v>
      </c>
      <c r="V40" s="24">
        <v>0</v>
      </c>
      <c r="W40" s="24">
        <v>0</v>
      </c>
      <c r="X40" s="24">
        <v>0</v>
      </c>
      <c r="Y40" s="24">
        <v>47000</v>
      </c>
      <c r="Z40" s="24">
        <v>47000</v>
      </c>
      <c r="AA40" s="24">
        <v>0</v>
      </c>
      <c r="AB40" s="24">
        <v>47000</v>
      </c>
      <c r="AC40" s="24">
        <v>47000</v>
      </c>
      <c r="AD40" s="24">
        <v>47000</v>
      </c>
      <c r="AE40" s="24">
        <v>0</v>
      </c>
      <c r="AF40" s="25">
        <v>1</v>
      </c>
      <c r="AG40" s="24">
        <v>0</v>
      </c>
      <c r="AH40" s="25">
        <v>1</v>
      </c>
      <c r="AI40" s="25">
        <f t="shared" si="0"/>
        <v>1</v>
      </c>
    </row>
    <row r="41" spans="1:35" ht="38.25">
      <c r="A41" s="21" t="s">
        <v>160</v>
      </c>
      <c r="B41" s="22" t="s">
        <v>161</v>
      </c>
      <c r="C41" s="21" t="s">
        <v>160</v>
      </c>
      <c r="D41" s="21"/>
      <c r="E41" s="21"/>
      <c r="F41" s="23"/>
      <c r="G41" s="21"/>
      <c r="H41" s="21"/>
      <c r="I41" s="21"/>
      <c r="J41" s="21"/>
      <c r="K41" s="21"/>
      <c r="L41" s="21"/>
      <c r="M41" s="21"/>
      <c r="N41" s="21"/>
      <c r="O41" s="24">
        <v>0</v>
      </c>
      <c r="P41" s="24">
        <v>5000</v>
      </c>
      <c r="Q41" s="24">
        <v>64510</v>
      </c>
      <c r="R41" s="24">
        <v>69510</v>
      </c>
      <c r="S41" s="24">
        <v>69510</v>
      </c>
      <c r="T41" s="24">
        <v>69510</v>
      </c>
      <c r="U41" s="24">
        <v>0</v>
      </c>
      <c r="V41" s="24">
        <v>0</v>
      </c>
      <c r="W41" s="24">
        <v>0</v>
      </c>
      <c r="X41" s="24">
        <v>0</v>
      </c>
      <c r="Y41" s="24">
        <v>69509</v>
      </c>
      <c r="Z41" s="24">
        <v>69509</v>
      </c>
      <c r="AA41" s="24">
        <v>0</v>
      </c>
      <c r="AB41" s="24">
        <v>69509</v>
      </c>
      <c r="AC41" s="24">
        <v>69509</v>
      </c>
      <c r="AD41" s="24">
        <v>69509</v>
      </c>
      <c r="AE41" s="24">
        <v>1</v>
      </c>
      <c r="AF41" s="25">
        <v>0.9999856135807798</v>
      </c>
      <c r="AG41" s="24">
        <v>1</v>
      </c>
      <c r="AH41" s="25">
        <v>0.9999856135807798</v>
      </c>
      <c r="AI41" s="25">
        <f t="shared" si="0"/>
        <v>0.9999856135807798</v>
      </c>
    </row>
    <row r="42" spans="1:35" ht="127.5">
      <c r="A42" s="21" t="s">
        <v>162</v>
      </c>
      <c r="B42" s="22" t="s">
        <v>163</v>
      </c>
      <c r="C42" s="21" t="s">
        <v>162</v>
      </c>
      <c r="D42" s="21"/>
      <c r="E42" s="21"/>
      <c r="F42" s="23"/>
      <c r="G42" s="21"/>
      <c r="H42" s="21"/>
      <c r="I42" s="21"/>
      <c r="J42" s="21"/>
      <c r="K42" s="21"/>
      <c r="L42" s="21"/>
      <c r="M42" s="21"/>
      <c r="N42" s="21"/>
      <c r="O42" s="24">
        <v>0</v>
      </c>
      <c r="P42" s="24">
        <v>0</v>
      </c>
      <c r="Q42" s="24">
        <v>69510</v>
      </c>
      <c r="R42" s="24">
        <v>69510</v>
      </c>
      <c r="S42" s="24">
        <v>69510</v>
      </c>
      <c r="T42" s="24">
        <v>69510</v>
      </c>
      <c r="U42" s="24">
        <v>0</v>
      </c>
      <c r="V42" s="24">
        <v>0</v>
      </c>
      <c r="W42" s="24">
        <v>0</v>
      </c>
      <c r="X42" s="24">
        <v>0</v>
      </c>
      <c r="Y42" s="24">
        <v>69509</v>
      </c>
      <c r="Z42" s="24">
        <v>69509</v>
      </c>
      <c r="AA42" s="24">
        <v>0</v>
      </c>
      <c r="AB42" s="24">
        <v>69509</v>
      </c>
      <c r="AC42" s="24">
        <v>69509</v>
      </c>
      <c r="AD42" s="24">
        <v>69509</v>
      </c>
      <c r="AE42" s="24">
        <v>1</v>
      </c>
      <c r="AF42" s="25">
        <v>0.9999856135807798</v>
      </c>
      <c r="AG42" s="24">
        <v>1</v>
      </c>
      <c r="AH42" s="25">
        <v>0.9999856135807798</v>
      </c>
      <c r="AI42" s="25">
        <f t="shared" si="0"/>
        <v>0.9999856135807798</v>
      </c>
    </row>
    <row r="43" spans="1:35" ht="25.5">
      <c r="A43" s="21" t="s">
        <v>96</v>
      </c>
      <c r="B43" s="22" t="s">
        <v>97</v>
      </c>
      <c r="C43" s="21" t="s">
        <v>96</v>
      </c>
      <c r="D43" s="21"/>
      <c r="E43" s="21"/>
      <c r="F43" s="23"/>
      <c r="G43" s="21"/>
      <c r="H43" s="21"/>
      <c r="I43" s="21"/>
      <c r="J43" s="21"/>
      <c r="K43" s="21"/>
      <c r="L43" s="21"/>
      <c r="M43" s="21"/>
      <c r="N43" s="21"/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-9252.5</v>
      </c>
      <c r="Z43" s="24">
        <v>-9252.5</v>
      </c>
      <c r="AA43" s="24">
        <v>0</v>
      </c>
      <c r="AB43" s="24">
        <v>-9252.5</v>
      </c>
      <c r="AC43" s="24">
        <v>-9252.5</v>
      </c>
      <c r="AD43" s="24">
        <v>-9252.5</v>
      </c>
      <c r="AE43" s="24">
        <v>9252.5</v>
      </c>
      <c r="AF43" s="25"/>
      <c r="AG43" s="24">
        <v>9252.5</v>
      </c>
      <c r="AH43" s="25"/>
      <c r="AI43" s="25"/>
    </row>
    <row r="44" spans="1:35" ht="25.5">
      <c r="A44" s="21" t="s">
        <v>140</v>
      </c>
      <c r="B44" s="22" t="s">
        <v>141</v>
      </c>
      <c r="C44" s="21" t="s">
        <v>140</v>
      </c>
      <c r="D44" s="21"/>
      <c r="E44" s="21"/>
      <c r="F44" s="23"/>
      <c r="G44" s="21"/>
      <c r="H44" s="21"/>
      <c r="I44" s="21"/>
      <c r="J44" s="21"/>
      <c r="K44" s="21"/>
      <c r="L44" s="21"/>
      <c r="M44" s="21"/>
      <c r="N44" s="21"/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-9252.5</v>
      </c>
      <c r="Z44" s="24">
        <v>-9252.5</v>
      </c>
      <c r="AA44" s="24">
        <v>0</v>
      </c>
      <c r="AB44" s="24">
        <v>-9252.5</v>
      </c>
      <c r="AC44" s="24">
        <v>-9252.5</v>
      </c>
      <c r="AD44" s="24">
        <v>-9252.5</v>
      </c>
      <c r="AE44" s="24">
        <v>9252.5</v>
      </c>
      <c r="AF44" s="25"/>
      <c r="AG44" s="24">
        <v>9252.5</v>
      </c>
      <c r="AH44" s="25"/>
      <c r="AI44" s="25"/>
    </row>
    <row r="45" spans="1:35" ht="25.5">
      <c r="A45" s="21" t="s">
        <v>98</v>
      </c>
      <c r="B45" s="22" t="s">
        <v>99</v>
      </c>
      <c r="C45" s="21" t="s">
        <v>98</v>
      </c>
      <c r="D45" s="21"/>
      <c r="E45" s="21"/>
      <c r="F45" s="23"/>
      <c r="G45" s="21"/>
      <c r="H45" s="21"/>
      <c r="I45" s="21"/>
      <c r="J45" s="21"/>
      <c r="K45" s="21"/>
      <c r="L45" s="21"/>
      <c r="M45" s="21"/>
      <c r="N45" s="21"/>
      <c r="O45" s="24">
        <v>0</v>
      </c>
      <c r="P45" s="24">
        <v>13472200</v>
      </c>
      <c r="Q45" s="24">
        <v>2510740</v>
      </c>
      <c r="R45" s="24">
        <v>15982940</v>
      </c>
      <c r="S45" s="24">
        <v>15982940</v>
      </c>
      <c r="T45" s="24">
        <v>15982940</v>
      </c>
      <c r="U45" s="24">
        <v>0</v>
      </c>
      <c r="V45" s="24">
        <v>0</v>
      </c>
      <c r="W45" s="24">
        <v>0</v>
      </c>
      <c r="X45" s="24">
        <v>0</v>
      </c>
      <c r="Y45" s="24">
        <v>14361051.3</v>
      </c>
      <c r="Z45" s="24">
        <v>14361051.3</v>
      </c>
      <c r="AA45" s="24">
        <v>0</v>
      </c>
      <c r="AB45" s="24">
        <v>14361051.3</v>
      </c>
      <c r="AC45" s="24">
        <v>14361051.3</v>
      </c>
      <c r="AD45" s="24">
        <v>14361051.3</v>
      </c>
      <c r="AE45" s="24">
        <v>1621888.7</v>
      </c>
      <c r="AF45" s="25">
        <v>0.898523757206121</v>
      </c>
      <c r="AG45" s="24">
        <v>1621888.7</v>
      </c>
      <c r="AH45" s="25">
        <v>0.898523757206121</v>
      </c>
      <c r="AI45" s="25">
        <f t="shared" si="0"/>
        <v>0.8985237572061211</v>
      </c>
    </row>
    <row r="46" spans="1:35" ht="63.75">
      <c r="A46" s="21" t="s">
        <v>100</v>
      </c>
      <c r="B46" s="22" t="s">
        <v>101</v>
      </c>
      <c r="C46" s="21" t="s">
        <v>100</v>
      </c>
      <c r="D46" s="21"/>
      <c r="E46" s="21"/>
      <c r="F46" s="23"/>
      <c r="G46" s="21"/>
      <c r="H46" s="21"/>
      <c r="I46" s="21"/>
      <c r="J46" s="21"/>
      <c r="K46" s="21"/>
      <c r="L46" s="21"/>
      <c r="M46" s="21"/>
      <c r="N46" s="21"/>
      <c r="O46" s="24">
        <v>0</v>
      </c>
      <c r="P46" s="24">
        <v>13472200</v>
      </c>
      <c r="Q46" s="24">
        <v>2510740</v>
      </c>
      <c r="R46" s="24">
        <v>15982940</v>
      </c>
      <c r="S46" s="24">
        <v>15982940</v>
      </c>
      <c r="T46" s="24">
        <v>15982940</v>
      </c>
      <c r="U46" s="24">
        <v>0</v>
      </c>
      <c r="V46" s="24">
        <v>0</v>
      </c>
      <c r="W46" s="24">
        <v>0</v>
      </c>
      <c r="X46" s="24">
        <v>0</v>
      </c>
      <c r="Y46" s="24">
        <v>14361051.3</v>
      </c>
      <c r="Z46" s="24">
        <v>14361051.3</v>
      </c>
      <c r="AA46" s="24">
        <v>0</v>
      </c>
      <c r="AB46" s="24">
        <v>14361051.3</v>
      </c>
      <c r="AC46" s="24">
        <v>14361051.3</v>
      </c>
      <c r="AD46" s="24">
        <v>14361051.3</v>
      </c>
      <c r="AE46" s="24">
        <v>1621888.7</v>
      </c>
      <c r="AF46" s="25">
        <v>0.898523757206121</v>
      </c>
      <c r="AG46" s="24">
        <v>1621888.7</v>
      </c>
      <c r="AH46" s="25">
        <v>0.898523757206121</v>
      </c>
      <c r="AI46" s="25">
        <f t="shared" si="0"/>
        <v>0.8985237572061211</v>
      </c>
    </row>
    <row r="47" spans="1:35" ht="38.25">
      <c r="A47" s="21" t="s">
        <v>142</v>
      </c>
      <c r="B47" s="22" t="s">
        <v>143</v>
      </c>
      <c r="C47" s="21" t="s">
        <v>142</v>
      </c>
      <c r="D47" s="21"/>
      <c r="E47" s="21"/>
      <c r="F47" s="23"/>
      <c r="G47" s="21"/>
      <c r="H47" s="21"/>
      <c r="I47" s="21"/>
      <c r="J47" s="21"/>
      <c r="K47" s="21"/>
      <c r="L47" s="21"/>
      <c r="M47" s="21"/>
      <c r="N47" s="21"/>
      <c r="O47" s="24">
        <v>0</v>
      </c>
      <c r="P47" s="24">
        <v>7634000</v>
      </c>
      <c r="Q47" s="24">
        <v>0</v>
      </c>
      <c r="R47" s="24">
        <v>7634000</v>
      </c>
      <c r="S47" s="24">
        <v>7634000</v>
      </c>
      <c r="T47" s="24">
        <v>7634000</v>
      </c>
      <c r="U47" s="24">
        <v>0</v>
      </c>
      <c r="V47" s="24">
        <v>0</v>
      </c>
      <c r="W47" s="24">
        <v>0</v>
      </c>
      <c r="X47" s="24">
        <v>0</v>
      </c>
      <c r="Y47" s="24">
        <v>6995500</v>
      </c>
      <c r="Z47" s="24">
        <v>6995500</v>
      </c>
      <c r="AA47" s="24">
        <v>0</v>
      </c>
      <c r="AB47" s="24">
        <v>6995500</v>
      </c>
      <c r="AC47" s="24">
        <v>6995500</v>
      </c>
      <c r="AD47" s="24">
        <v>6995500</v>
      </c>
      <c r="AE47" s="24">
        <v>638500</v>
      </c>
      <c r="AF47" s="25">
        <v>0.9163610165051087</v>
      </c>
      <c r="AG47" s="24">
        <v>638500</v>
      </c>
      <c r="AH47" s="25">
        <v>0.9163610165051087</v>
      </c>
      <c r="AI47" s="25">
        <f t="shared" si="0"/>
        <v>0.9163610165051087</v>
      </c>
    </row>
    <row r="48" spans="1:35" ht="51">
      <c r="A48" s="21" t="s">
        <v>144</v>
      </c>
      <c r="B48" s="22" t="s">
        <v>145</v>
      </c>
      <c r="C48" s="21" t="s">
        <v>144</v>
      </c>
      <c r="D48" s="21"/>
      <c r="E48" s="21"/>
      <c r="F48" s="23"/>
      <c r="G48" s="21"/>
      <c r="H48" s="21"/>
      <c r="I48" s="21"/>
      <c r="J48" s="21"/>
      <c r="K48" s="21"/>
      <c r="L48" s="21"/>
      <c r="M48" s="21"/>
      <c r="N48" s="21"/>
      <c r="O48" s="24">
        <v>0</v>
      </c>
      <c r="P48" s="24">
        <v>108700</v>
      </c>
      <c r="Q48" s="24">
        <v>-10860</v>
      </c>
      <c r="R48" s="24">
        <v>97840</v>
      </c>
      <c r="S48" s="24">
        <v>97840</v>
      </c>
      <c r="T48" s="24">
        <v>97840</v>
      </c>
      <c r="U48" s="24">
        <v>0</v>
      </c>
      <c r="V48" s="24">
        <v>0</v>
      </c>
      <c r="W48" s="24">
        <v>0</v>
      </c>
      <c r="X48" s="24">
        <v>0</v>
      </c>
      <c r="Y48" s="24">
        <v>97840</v>
      </c>
      <c r="Z48" s="24">
        <v>97840</v>
      </c>
      <c r="AA48" s="24">
        <v>0</v>
      </c>
      <c r="AB48" s="24">
        <v>97840</v>
      </c>
      <c r="AC48" s="24">
        <v>97840</v>
      </c>
      <c r="AD48" s="24">
        <v>97840</v>
      </c>
      <c r="AE48" s="24">
        <v>0</v>
      </c>
      <c r="AF48" s="25">
        <v>1</v>
      </c>
      <c r="AG48" s="24">
        <v>0</v>
      </c>
      <c r="AH48" s="25">
        <v>1</v>
      </c>
      <c r="AI48" s="25">
        <f t="shared" si="0"/>
        <v>1</v>
      </c>
    </row>
    <row r="49" spans="1:35" ht="51">
      <c r="A49" s="21" t="s">
        <v>146</v>
      </c>
      <c r="B49" s="22" t="s">
        <v>147</v>
      </c>
      <c r="C49" s="21" t="s">
        <v>146</v>
      </c>
      <c r="D49" s="21"/>
      <c r="E49" s="21"/>
      <c r="F49" s="23"/>
      <c r="G49" s="21"/>
      <c r="H49" s="21"/>
      <c r="I49" s="21"/>
      <c r="J49" s="21"/>
      <c r="K49" s="21"/>
      <c r="L49" s="21"/>
      <c r="M49" s="21"/>
      <c r="N49" s="21"/>
      <c r="O49" s="24">
        <v>0</v>
      </c>
      <c r="P49" s="24">
        <v>100</v>
      </c>
      <c r="Q49" s="24">
        <v>0</v>
      </c>
      <c r="R49" s="24">
        <v>100</v>
      </c>
      <c r="S49" s="24">
        <v>100</v>
      </c>
      <c r="T49" s="24">
        <v>100</v>
      </c>
      <c r="U49" s="24">
        <v>0</v>
      </c>
      <c r="V49" s="24">
        <v>0</v>
      </c>
      <c r="W49" s="24">
        <v>0</v>
      </c>
      <c r="X49" s="24">
        <v>0</v>
      </c>
      <c r="Y49" s="24">
        <v>100</v>
      </c>
      <c r="Z49" s="24">
        <v>100</v>
      </c>
      <c r="AA49" s="24">
        <v>0</v>
      </c>
      <c r="AB49" s="24">
        <v>100</v>
      </c>
      <c r="AC49" s="24">
        <v>100</v>
      </c>
      <c r="AD49" s="24">
        <v>100</v>
      </c>
      <c r="AE49" s="24">
        <v>0</v>
      </c>
      <c r="AF49" s="25">
        <v>1</v>
      </c>
      <c r="AG49" s="24">
        <v>0</v>
      </c>
      <c r="AH49" s="25">
        <v>1</v>
      </c>
      <c r="AI49" s="25">
        <f t="shared" si="0"/>
        <v>1</v>
      </c>
    </row>
    <row r="50" spans="1:35" ht="51">
      <c r="A50" s="21" t="s">
        <v>164</v>
      </c>
      <c r="B50" s="22" t="s">
        <v>165</v>
      </c>
      <c r="C50" s="21" t="s">
        <v>164</v>
      </c>
      <c r="D50" s="21"/>
      <c r="E50" s="21"/>
      <c r="F50" s="23"/>
      <c r="G50" s="21"/>
      <c r="H50" s="21"/>
      <c r="I50" s="21"/>
      <c r="J50" s="21"/>
      <c r="K50" s="21"/>
      <c r="L50" s="21"/>
      <c r="M50" s="21"/>
      <c r="N50" s="21"/>
      <c r="O50" s="24">
        <v>0</v>
      </c>
      <c r="P50" s="24">
        <v>0</v>
      </c>
      <c r="Q50" s="24">
        <v>14600</v>
      </c>
      <c r="R50" s="24">
        <v>14600</v>
      </c>
      <c r="S50" s="24">
        <v>14600</v>
      </c>
      <c r="T50" s="24">
        <v>14600</v>
      </c>
      <c r="U50" s="24">
        <v>0</v>
      </c>
      <c r="V50" s="24">
        <v>0</v>
      </c>
      <c r="W50" s="24">
        <v>0</v>
      </c>
      <c r="X50" s="24">
        <v>0</v>
      </c>
      <c r="Y50" s="24">
        <v>14600</v>
      </c>
      <c r="Z50" s="24">
        <v>14600</v>
      </c>
      <c r="AA50" s="24">
        <v>0</v>
      </c>
      <c r="AB50" s="24">
        <v>14600</v>
      </c>
      <c r="AC50" s="24">
        <v>14600</v>
      </c>
      <c r="AD50" s="24">
        <v>14600</v>
      </c>
      <c r="AE50" s="24">
        <v>0</v>
      </c>
      <c r="AF50" s="25">
        <v>1</v>
      </c>
      <c r="AG50" s="24">
        <v>0</v>
      </c>
      <c r="AH50" s="25">
        <v>1</v>
      </c>
      <c r="AI50" s="25">
        <f t="shared" si="0"/>
        <v>1</v>
      </c>
    </row>
    <row r="51" spans="1:35" ht="76.5">
      <c r="A51" s="21" t="s">
        <v>167</v>
      </c>
      <c r="B51" s="22" t="s">
        <v>168</v>
      </c>
      <c r="C51" s="21" t="s">
        <v>167</v>
      </c>
      <c r="D51" s="21"/>
      <c r="E51" s="21"/>
      <c r="F51" s="23"/>
      <c r="G51" s="21"/>
      <c r="H51" s="21"/>
      <c r="I51" s="21"/>
      <c r="J51" s="21"/>
      <c r="K51" s="21"/>
      <c r="L51" s="21"/>
      <c r="M51" s="21"/>
      <c r="N51" s="21"/>
      <c r="O51" s="24">
        <v>0</v>
      </c>
      <c r="P51" s="24">
        <v>0</v>
      </c>
      <c r="Q51" s="24">
        <v>50000</v>
      </c>
      <c r="R51" s="24">
        <v>50000</v>
      </c>
      <c r="S51" s="24">
        <v>50000</v>
      </c>
      <c r="T51" s="24">
        <v>50000</v>
      </c>
      <c r="U51" s="24">
        <v>0</v>
      </c>
      <c r="V51" s="24">
        <v>0</v>
      </c>
      <c r="W51" s="24">
        <v>0</v>
      </c>
      <c r="X51" s="24">
        <v>0</v>
      </c>
      <c r="Y51" s="24">
        <v>50000</v>
      </c>
      <c r="Z51" s="24">
        <v>50000</v>
      </c>
      <c r="AA51" s="24">
        <v>0</v>
      </c>
      <c r="AB51" s="24">
        <v>50000</v>
      </c>
      <c r="AC51" s="24">
        <v>50000</v>
      </c>
      <c r="AD51" s="24">
        <v>50000</v>
      </c>
      <c r="AE51" s="24">
        <v>0</v>
      </c>
      <c r="AF51" s="25">
        <v>1</v>
      </c>
      <c r="AG51" s="24">
        <v>0</v>
      </c>
      <c r="AH51" s="25">
        <v>1</v>
      </c>
      <c r="AI51" s="25">
        <f t="shared" si="0"/>
        <v>1</v>
      </c>
    </row>
    <row r="52" spans="1:35" ht="38.25">
      <c r="A52" s="21" t="s">
        <v>148</v>
      </c>
      <c r="B52" s="22" t="s">
        <v>149</v>
      </c>
      <c r="C52" s="21" t="s">
        <v>148</v>
      </c>
      <c r="D52" s="21"/>
      <c r="E52" s="21"/>
      <c r="F52" s="23"/>
      <c r="G52" s="21"/>
      <c r="H52" s="21"/>
      <c r="I52" s="21"/>
      <c r="J52" s="21"/>
      <c r="K52" s="21"/>
      <c r="L52" s="21"/>
      <c r="M52" s="21"/>
      <c r="N52" s="21"/>
      <c r="O52" s="24">
        <v>0</v>
      </c>
      <c r="P52" s="24">
        <v>5729400</v>
      </c>
      <c r="Q52" s="24">
        <v>2457000</v>
      </c>
      <c r="R52" s="24">
        <v>8186400</v>
      </c>
      <c r="S52" s="24">
        <v>8186400</v>
      </c>
      <c r="T52" s="24">
        <v>8186400</v>
      </c>
      <c r="U52" s="24">
        <v>0</v>
      </c>
      <c r="V52" s="24">
        <v>0</v>
      </c>
      <c r="W52" s="24">
        <v>0</v>
      </c>
      <c r="X52" s="24">
        <v>0</v>
      </c>
      <c r="Y52" s="24">
        <v>7203011.3</v>
      </c>
      <c r="Z52" s="24">
        <v>7203011.3</v>
      </c>
      <c r="AA52" s="24">
        <v>0</v>
      </c>
      <c r="AB52" s="24">
        <v>7203011.3</v>
      </c>
      <c r="AC52" s="24">
        <v>7203011.3</v>
      </c>
      <c r="AD52" s="24">
        <v>7203011.3</v>
      </c>
      <c r="AE52" s="24">
        <v>983388.7</v>
      </c>
      <c r="AF52" s="25">
        <v>0.8798753175999218</v>
      </c>
      <c r="AG52" s="24">
        <v>983388.7</v>
      </c>
      <c r="AH52" s="25">
        <v>0.8798753175999218</v>
      </c>
      <c r="AI52" s="25">
        <f t="shared" si="0"/>
        <v>0.8798753175999218</v>
      </c>
    </row>
    <row r="53" spans="1:35" ht="12.75">
      <c r="A53" s="37" t="s">
        <v>102</v>
      </c>
      <c r="B53" s="38"/>
      <c r="C53" s="38"/>
      <c r="D53" s="38"/>
      <c r="E53" s="38"/>
      <c r="F53" s="38"/>
      <c r="G53" s="38"/>
      <c r="H53" s="39"/>
      <c r="I53" s="26"/>
      <c r="J53" s="26"/>
      <c r="K53" s="26"/>
      <c r="L53" s="26"/>
      <c r="M53" s="26"/>
      <c r="N53" s="26"/>
      <c r="O53" s="24">
        <v>0</v>
      </c>
      <c r="P53" s="24">
        <v>19821200</v>
      </c>
      <c r="Q53" s="24">
        <v>-487050</v>
      </c>
      <c r="R53" s="24">
        <v>19334150</v>
      </c>
      <c r="S53" s="24">
        <v>19334150</v>
      </c>
      <c r="T53" s="24">
        <v>19334150</v>
      </c>
      <c r="U53" s="24">
        <v>0</v>
      </c>
      <c r="V53" s="24">
        <v>0</v>
      </c>
      <c r="W53" s="24">
        <v>0</v>
      </c>
      <c r="X53" s="24">
        <v>0</v>
      </c>
      <c r="Y53" s="24">
        <v>17251870.47</v>
      </c>
      <c r="Z53" s="24">
        <v>17251870.47</v>
      </c>
      <c r="AA53" s="24">
        <v>0</v>
      </c>
      <c r="AB53" s="24">
        <v>17251870.47</v>
      </c>
      <c r="AC53" s="24">
        <v>17251870.47</v>
      </c>
      <c r="AD53" s="24">
        <v>17251870.47</v>
      </c>
      <c r="AE53" s="24">
        <v>2082279.53</v>
      </c>
      <c r="AF53" s="25">
        <v>0.8923004357574551</v>
      </c>
      <c r="AG53" s="24">
        <v>2082279.53</v>
      </c>
      <c r="AH53" s="25">
        <v>0.8923004357574551</v>
      </c>
      <c r="AI53" s="25">
        <f t="shared" si="0"/>
        <v>0.892300435757455</v>
      </c>
    </row>
  </sheetData>
  <sheetProtection/>
  <mergeCells count="29">
    <mergeCell ref="A53:H53"/>
    <mergeCell ref="B1:AI1"/>
    <mergeCell ref="B5:AH5"/>
    <mergeCell ref="A2:AI4"/>
    <mergeCell ref="W7:W8"/>
    <mergeCell ref="X7:Z7"/>
    <mergeCell ref="AA7:AC7"/>
    <mergeCell ref="AE7:AF7"/>
    <mergeCell ref="AG7:AH7"/>
    <mergeCell ref="Q7:Q8"/>
    <mergeCell ref="R7:R8"/>
    <mergeCell ref="S7:S8"/>
    <mergeCell ref="T7:T8"/>
    <mergeCell ref="U7:U8"/>
    <mergeCell ref="V7:V8"/>
    <mergeCell ref="A6:AI6"/>
    <mergeCell ref="AI7:AI8"/>
    <mergeCell ref="P7:P8"/>
    <mergeCell ref="A7:A8"/>
    <mergeCell ref="B7:B8"/>
    <mergeCell ref="C7:C8"/>
    <mergeCell ref="D7:D8"/>
    <mergeCell ref="E7:E8"/>
    <mergeCell ref="F7:H7"/>
    <mergeCell ref="I7:K7"/>
    <mergeCell ref="L7:L8"/>
    <mergeCell ref="M7:M8"/>
    <mergeCell ref="N7:N8"/>
    <mergeCell ref="O7:O8"/>
  </mergeCells>
  <printOptions/>
  <pageMargins left="0.7086614173228347" right="0" top="0" bottom="0" header="0.31496062992125984" footer="0.31496062992125984"/>
  <pageSetup fitToHeight="0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zoomScalePageLayoutView="0" workbookViewId="0" topLeftCell="A1">
      <selection activeCell="M34" sqref="M34"/>
    </sheetView>
  </sheetViews>
  <sheetFormatPr defaultColWidth="9.140625" defaultRowHeight="15"/>
  <cols>
    <col min="1" max="1" width="5.7109375" style="5" customWidth="1"/>
    <col min="2" max="2" width="42.421875" style="4" customWidth="1"/>
    <col min="3" max="3" width="6.28125" style="4" customWidth="1"/>
    <col min="4" max="5" width="15.28125" style="4" customWidth="1"/>
    <col min="6" max="6" width="13.28125" style="4" customWidth="1"/>
    <col min="7" max="16384" width="9.140625" style="4" customWidth="1"/>
  </cols>
  <sheetData>
    <row r="1" spans="1:6" ht="15">
      <c r="A1" s="1"/>
      <c r="B1" s="2"/>
      <c r="C1" s="2"/>
      <c r="D1" s="3"/>
      <c r="E1" s="51" t="s">
        <v>0</v>
      </c>
      <c r="F1" s="52"/>
    </row>
    <row r="2" spans="1:6" ht="12.75">
      <c r="A2" s="1"/>
      <c r="B2" s="2"/>
      <c r="C2" s="2"/>
      <c r="D2" s="3"/>
      <c r="E2" s="2"/>
      <c r="F2" s="3"/>
    </row>
    <row r="3" spans="1:6" ht="12.75">
      <c r="A3" s="1"/>
      <c r="B3" s="2"/>
      <c r="C3" s="2"/>
      <c r="D3" s="3"/>
      <c r="E3" s="2"/>
      <c r="F3" s="3"/>
    </row>
    <row r="4" spans="1:6" ht="12.75">
      <c r="A4" s="1"/>
      <c r="B4" s="2"/>
      <c r="C4" s="2"/>
      <c r="D4" s="3"/>
      <c r="E4" s="2"/>
      <c r="F4" s="3"/>
    </row>
    <row r="5" spans="1:6" ht="15" customHeight="1">
      <c r="A5" s="55" t="s">
        <v>169</v>
      </c>
      <c r="B5" s="55"/>
      <c r="C5" s="55"/>
      <c r="D5" s="55"/>
      <c r="E5" s="55"/>
      <c r="F5" s="55"/>
    </row>
    <row r="6" spans="1:6" ht="12.75" customHeight="1">
      <c r="A6" s="55"/>
      <c r="B6" s="55"/>
      <c r="C6" s="55"/>
      <c r="D6" s="55"/>
      <c r="E6" s="55"/>
      <c r="F6" s="55"/>
    </row>
    <row r="7" spans="1:6" ht="15.75" customHeight="1">
      <c r="A7" s="55"/>
      <c r="B7" s="55"/>
      <c r="C7" s="55"/>
      <c r="D7" s="55"/>
      <c r="E7" s="55"/>
      <c r="F7" s="55"/>
    </row>
    <row r="9" spans="1:6" ht="11.25">
      <c r="A9" s="53" t="s">
        <v>1</v>
      </c>
      <c r="B9" s="53" t="s">
        <v>2</v>
      </c>
      <c r="C9" s="53" t="s">
        <v>3</v>
      </c>
      <c r="D9" s="53" t="s">
        <v>104</v>
      </c>
      <c r="E9" s="54" t="s">
        <v>4</v>
      </c>
      <c r="F9" s="54"/>
    </row>
    <row r="10" spans="1:6" ht="11.25">
      <c r="A10" s="53"/>
      <c r="B10" s="53"/>
      <c r="C10" s="53"/>
      <c r="D10" s="53"/>
      <c r="E10" s="54"/>
      <c r="F10" s="54"/>
    </row>
    <row r="11" spans="1:6" ht="45">
      <c r="A11" s="53"/>
      <c r="B11" s="53"/>
      <c r="C11" s="53"/>
      <c r="D11" s="53"/>
      <c r="E11" s="6" t="s">
        <v>5</v>
      </c>
      <c r="F11" s="6" t="s">
        <v>6</v>
      </c>
    </row>
    <row r="12" spans="1:6" ht="11.25">
      <c r="A12" s="13">
        <v>1</v>
      </c>
      <c r="B12" s="13">
        <v>2</v>
      </c>
      <c r="C12" s="14" t="s">
        <v>7</v>
      </c>
      <c r="D12" s="14">
        <v>4</v>
      </c>
      <c r="E12" s="14">
        <v>5</v>
      </c>
      <c r="F12" s="14">
        <v>6</v>
      </c>
    </row>
    <row r="13" spans="1:6" ht="12.75">
      <c r="A13" s="20">
        <v>2</v>
      </c>
      <c r="B13" s="17" t="s">
        <v>8</v>
      </c>
      <c r="C13" s="27" t="s">
        <v>9</v>
      </c>
      <c r="D13" s="19">
        <v>5465614</v>
      </c>
      <c r="E13" s="19">
        <v>5033494.27</v>
      </c>
      <c r="F13" s="16">
        <v>0.9209384837641297</v>
      </c>
    </row>
    <row r="14" spans="1:6" ht="38.25">
      <c r="A14" s="20">
        <v>3</v>
      </c>
      <c r="B14" s="17" t="s">
        <v>10</v>
      </c>
      <c r="C14" s="27" t="s">
        <v>11</v>
      </c>
      <c r="D14" s="19">
        <v>817100</v>
      </c>
      <c r="E14" s="19">
        <v>729519.55</v>
      </c>
      <c r="F14" s="16">
        <v>0.8928155060580101</v>
      </c>
    </row>
    <row r="15" spans="1:6" ht="51">
      <c r="A15" s="13">
        <v>4</v>
      </c>
      <c r="B15" s="17" t="s">
        <v>12</v>
      </c>
      <c r="C15" s="27" t="s">
        <v>13</v>
      </c>
      <c r="D15" s="19">
        <v>72000</v>
      </c>
      <c r="E15" s="19">
        <v>66000</v>
      </c>
      <c r="F15" s="16">
        <v>0.9166666666666666</v>
      </c>
    </row>
    <row r="16" spans="1:6" ht="63.75">
      <c r="A16" s="20">
        <v>5</v>
      </c>
      <c r="B16" s="17" t="s">
        <v>14</v>
      </c>
      <c r="C16" s="27" t="s">
        <v>15</v>
      </c>
      <c r="D16" s="19">
        <v>2662102</v>
      </c>
      <c r="E16" s="19">
        <v>2472770.74</v>
      </c>
      <c r="F16" s="16">
        <v>0.9288790361901986</v>
      </c>
    </row>
    <row r="17" spans="1:6" ht="12.75">
      <c r="A17" s="20">
        <v>6</v>
      </c>
      <c r="B17" s="17" t="s">
        <v>170</v>
      </c>
      <c r="C17" s="27" t="s">
        <v>171</v>
      </c>
      <c r="D17" s="19">
        <v>0</v>
      </c>
      <c r="E17" s="19">
        <v>0</v>
      </c>
      <c r="F17" s="16">
        <v>0</v>
      </c>
    </row>
    <row r="18" spans="1:6" ht="12.75">
      <c r="A18" s="13">
        <v>7</v>
      </c>
      <c r="B18" s="17" t="s">
        <v>16</v>
      </c>
      <c r="C18" s="27" t="s">
        <v>17</v>
      </c>
      <c r="D18" s="19">
        <v>1914412</v>
      </c>
      <c r="E18" s="19">
        <v>1765203.98</v>
      </c>
      <c r="F18" s="16">
        <v>0.9220606536106125</v>
      </c>
    </row>
    <row r="19" spans="1:6" ht="12.75">
      <c r="A19" s="20">
        <v>8</v>
      </c>
      <c r="B19" s="17" t="s">
        <v>105</v>
      </c>
      <c r="C19" s="27" t="s">
        <v>106</v>
      </c>
      <c r="D19" s="19">
        <v>97840</v>
      </c>
      <c r="E19" s="19">
        <v>83607.99</v>
      </c>
      <c r="F19" s="16">
        <f>E19/D19</f>
        <v>0.8545379190515128</v>
      </c>
    </row>
    <row r="20" spans="1:6" ht="25.5">
      <c r="A20" s="20">
        <v>9</v>
      </c>
      <c r="B20" s="17" t="s">
        <v>107</v>
      </c>
      <c r="C20" s="27" t="s">
        <v>108</v>
      </c>
      <c r="D20" s="19">
        <v>97840</v>
      </c>
      <c r="E20" s="19">
        <v>83607.99</v>
      </c>
      <c r="F20" s="16">
        <f>E20/D20</f>
        <v>0.8545379190515128</v>
      </c>
    </row>
    <row r="21" spans="1:6" ht="25.5">
      <c r="A21" s="13">
        <v>10</v>
      </c>
      <c r="B21" s="17" t="s">
        <v>18</v>
      </c>
      <c r="C21" s="27" t="s">
        <v>19</v>
      </c>
      <c r="D21" s="19">
        <v>253000</v>
      </c>
      <c r="E21" s="19">
        <v>253000</v>
      </c>
      <c r="F21" s="16">
        <v>1</v>
      </c>
    </row>
    <row r="22" spans="1:6" ht="12.75">
      <c r="A22" s="20">
        <v>11</v>
      </c>
      <c r="B22" s="17" t="s">
        <v>109</v>
      </c>
      <c r="C22" s="27" t="s">
        <v>110</v>
      </c>
      <c r="D22" s="19">
        <v>222000</v>
      </c>
      <c r="E22" s="19">
        <v>222000</v>
      </c>
      <c r="F22" s="16">
        <v>1</v>
      </c>
    </row>
    <row r="23" spans="1:6" ht="38.25">
      <c r="A23" s="20">
        <v>12</v>
      </c>
      <c r="B23" s="17" t="s">
        <v>20</v>
      </c>
      <c r="C23" s="27" t="s">
        <v>21</v>
      </c>
      <c r="D23" s="19">
        <v>31000</v>
      </c>
      <c r="E23" s="19">
        <v>31000</v>
      </c>
      <c r="F23" s="16">
        <v>1</v>
      </c>
    </row>
    <row r="24" spans="1:6" ht="12.75">
      <c r="A24" s="13">
        <v>13</v>
      </c>
      <c r="B24" s="17" t="s">
        <v>22</v>
      </c>
      <c r="C24" s="27" t="s">
        <v>23</v>
      </c>
      <c r="D24" s="19">
        <v>1859086.38</v>
      </c>
      <c r="E24" s="19">
        <v>1332403.41</v>
      </c>
      <c r="F24" s="16">
        <v>0.716697956767345</v>
      </c>
    </row>
    <row r="25" spans="1:6" ht="12.75">
      <c r="A25" s="20">
        <v>14</v>
      </c>
      <c r="B25" s="17" t="s">
        <v>24</v>
      </c>
      <c r="C25" s="27" t="s">
        <v>25</v>
      </c>
      <c r="D25" s="19">
        <v>1480595.38</v>
      </c>
      <c r="E25" s="19">
        <v>1151103.41</v>
      </c>
      <c r="F25" s="16">
        <v>0.7774598148482673</v>
      </c>
    </row>
    <row r="26" spans="1:6" ht="25.5">
      <c r="A26" s="20">
        <v>15</v>
      </c>
      <c r="B26" s="17" t="s">
        <v>26</v>
      </c>
      <c r="C26" s="27" t="s">
        <v>27</v>
      </c>
      <c r="D26" s="19">
        <v>378491</v>
      </c>
      <c r="E26" s="19">
        <v>181300</v>
      </c>
      <c r="F26" s="16">
        <v>0.4790074268608765</v>
      </c>
    </row>
    <row r="27" spans="1:6" ht="12.75">
      <c r="A27" s="13">
        <v>16</v>
      </c>
      <c r="B27" s="17" t="s">
        <v>28</v>
      </c>
      <c r="C27" s="27" t="s">
        <v>29</v>
      </c>
      <c r="D27" s="19">
        <v>4113059</v>
      </c>
      <c r="E27" s="19">
        <v>2391149.81</v>
      </c>
      <c r="F27" s="16">
        <v>0.5813555823050435</v>
      </c>
    </row>
    <row r="28" spans="1:6" ht="12.75">
      <c r="A28" s="20">
        <v>17</v>
      </c>
      <c r="B28" s="17" t="s">
        <v>111</v>
      </c>
      <c r="C28" s="27" t="s">
        <v>112</v>
      </c>
      <c r="D28" s="19">
        <v>1163859</v>
      </c>
      <c r="E28" s="19">
        <v>478426.21</v>
      </c>
      <c r="F28" s="16">
        <v>0.41106887518161567</v>
      </c>
    </row>
    <row r="29" spans="1:6" ht="12.75">
      <c r="A29" s="20">
        <v>18</v>
      </c>
      <c r="B29" s="17" t="s">
        <v>30</v>
      </c>
      <c r="C29" s="27" t="s">
        <v>31</v>
      </c>
      <c r="D29" s="19">
        <v>1449200</v>
      </c>
      <c r="E29" s="19">
        <v>740752.1</v>
      </c>
      <c r="F29" s="16">
        <v>0.5111455285674855</v>
      </c>
    </row>
    <row r="30" spans="1:6" ht="12.75">
      <c r="A30" s="13">
        <v>19</v>
      </c>
      <c r="B30" s="17" t="s">
        <v>51</v>
      </c>
      <c r="C30" s="27" t="s">
        <v>52</v>
      </c>
      <c r="D30" s="19">
        <v>1500000</v>
      </c>
      <c r="E30" s="19">
        <v>1171971.5</v>
      </c>
      <c r="F30" s="16">
        <v>0.7813143333333333</v>
      </c>
    </row>
    <row r="31" spans="1:6" ht="12.75">
      <c r="A31" s="20">
        <v>20</v>
      </c>
      <c r="B31" s="17" t="s">
        <v>32</v>
      </c>
      <c r="C31" s="27" t="s">
        <v>33</v>
      </c>
      <c r="D31" s="19">
        <v>14000</v>
      </c>
      <c r="E31" s="19">
        <v>14000</v>
      </c>
      <c r="F31" s="16">
        <v>1</v>
      </c>
    </row>
    <row r="32" spans="1:6" ht="25.5">
      <c r="A32" s="20">
        <v>21</v>
      </c>
      <c r="B32" s="17" t="s">
        <v>34</v>
      </c>
      <c r="C32" s="27" t="s">
        <v>35</v>
      </c>
      <c r="D32" s="19">
        <v>14000</v>
      </c>
      <c r="E32" s="19">
        <v>14000</v>
      </c>
      <c r="F32" s="16">
        <v>1</v>
      </c>
    </row>
    <row r="33" spans="1:6" ht="12.75">
      <c r="A33" s="13">
        <v>22</v>
      </c>
      <c r="B33" s="17" t="s">
        <v>36</v>
      </c>
      <c r="C33" s="27" t="s">
        <v>37</v>
      </c>
      <c r="D33" s="19">
        <v>7266148</v>
      </c>
      <c r="E33" s="19">
        <f>6166429.17+14600+50000</f>
        <v>6231029.17</v>
      </c>
      <c r="F33" s="16">
        <f>E33/D33</f>
        <v>0.8575422865044863</v>
      </c>
    </row>
    <row r="34" spans="1:6" ht="12.75">
      <c r="A34" s="20">
        <v>23</v>
      </c>
      <c r="B34" s="17" t="s">
        <v>38</v>
      </c>
      <c r="C34" s="27" t="s">
        <v>39</v>
      </c>
      <c r="D34" s="19">
        <v>7266148</v>
      </c>
      <c r="E34" s="19">
        <f>6166429.17+14600+50000</f>
        <v>6231029.17</v>
      </c>
      <c r="F34" s="16">
        <f>E34/D34</f>
        <v>0.8575422865044863</v>
      </c>
    </row>
    <row r="35" spans="1:6" ht="12.75">
      <c r="A35" s="20">
        <v>24</v>
      </c>
      <c r="B35" s="17" t="s">
        <v>40</v>
      </c>
      <c r="C35" s="27" t="s">
        <v>41</v>
      </c>
      <c r="D35" s="19">
        <v>195300</v>
      </c>
      <c r="E35" s="19">
        <v>178862</v>
      </c>
      <c r="F35" s="16">
        <v>0.915832053251408</v>
      </c>
    </row>
    <row r="36" spans="1:6" ht="12.75">
      <c r="A36" s="13">
        <v>25</v>
      </c>
      <c r="B36" s="17" t="s">
        <v>42</v>
      </c>
      <c r="C36" s="27" t="s">
        <v>43</v>
      </c>
      <c r="D36" s="19">
        <v>185300</v>
      </c>
      <c r="E36" s="19">
        <v>169862</v>
      </c>
      <c r="F36" s="16">
        <v>0.9166864543982731</v>
      </c>
    </row>
    <row r="37" spans="1:6" ht="12.75">
      <c r="A37" s="20">
        <v>26</v>
      </c>
      <c r="B37" s="17" t="s">
        <v>44</v>
      </c>
      <c r="C37" s="27" t="s">
        <v>45</v>
      </c>
      <c r="D37" s="19">
        <v>10000</v>
      </c>
      <c r="E37" s="19">
        <v>9000</v>
      </c>
      <c r="F37" s="16">
        <v>0.9</v>
      </c>
    </row>
    <row r="38" spans="1:6" ht="12.75">
      <c r="A38" s="20">
        <v>27</v>
      </c>
      <c r="B38" s="17" t="s">
        <v>46</v>
      </c>
      <c r="C38" s="27" t="s">
        <v>47</v>
      </c>
      <c r="D38" s="19">
        <v>277000</v>
      </c>
      <c r="E38" s="19">
        <v>261395.44</v>
      </c>
      <c r="F38" s="16">
        <v>0.9436658483754513</v>
      </c>
    </row>
    <row r="39" spans="1:6" ht="12.75">
      <c r="A39" s="13">
        <v>28</v>
      </c>
      <c r="B39" s="17" t="s">
        <v>48</v>
      </c>
      <c r="C39" s="27" t="s">
        <v>49</v>
      </c>
      <c r="D39" s="19">
        <v>277000</v>
      </c>
      <c r="E39" s="19">
        <v>261395.44</v>
      </c>
      <c r="F39" s="16">
        <v>0.9436658483754513</v>
      </c>
    </row>
    <row r="40" spans="1:6" ht="12.75">
      <c r="A40" s="20">
        <v>29</v>
      </c>
      <c r="B40" s="17" t="s">
        <v>113</v>
      </c>
      <c r="C40" s="27" t="s">
        <v>114</v>
      </c>
      <c r="D40" s="19">
        <v>179000</v>
      </c>
      <c r="E40" s="19">
        <v>179000</v>
      </c>
      <c r="F40" s="16">
        <v>1</v>
      </c>
    </row>
    <row r="41" spans="1:6" ht="12.75">
      <c r="A41" s="20">
        <v>30</v>
      </c>
      <c r="B41" s="17" t="s">
        <v>115</v>
      </c>
      <c r="C41" s="27" t="s">
        <v>116</v>
      </c>
      <c r="D41" s="19">
        <v>179000</v>
      </c>
      <c r="E41" s="19">
        <v>179000</v>
      </c>
      <c r="F41" s="16">
        <v>1</v>
      </c>
    </row>
    <row r="42" spans="1:6" ht="12.75">
      <c r="A42" s="13">
        <v>31</v>
      </c>
      <c r="B42" s="50" t="s">
        <v>50</v>
      </c>
      <c r="C42" s="50"/>
      <c r="D42" s="15">
        <v>19720047.38</v>
      </c>
      <c r="E42" s="15">
        <f>15809734.1+83607.99+14600+50000</f>
        <v>15957942.09</v>
      </c>
      <c r="F42" s="18">
        <f>E42/D42</f>
        <v>0.8092243280401287</v>
      </c>
    </row>
  </sheetData>
  <sheetProtection/>
  <mergeCells count="8">
    <mergeCell ref="B42:C42"/>
    <mergeCell ref="E1:F1"/>
    <mergeCell ref="A9:A11"/>
    <mergeCell ref="B9:B11"/>
    <mergeCell ref="C9:C11"/>
    <mergeCell ref="D9:D11"/>
    <mergeCell ref="E9:F10"/>
    <mergeCell ref="A5:F7"/>
  </mergeCells>
  <printOptions/>
  <pageMargins left="0.3937007874015748" right="0" top="0.7480314960629921" bottom="0.7480314960629921" header="0.31496062992125984" footer="0.31496062992125984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2015-12-11T08:52:28Z</dcterms:modified>
  <cp:category/>
  <cp:version/>
  <cp:contentType/>
  <cp:contentStatus/>
</cp:coreProperties>
</file>